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34650" windowWidth="19155" windowHeight="1110" activeTab="4"/>
  </bookViews>
  <sheets>
    <sheet name="GASTO CORRIENTE 2015-18" sheetId="31" r:id="rId1"/>
    <sheet name="CUENTA NUEVA" sheetId="4" r:id="rId2"/>
    <sheet name="INFRA 2015-2018" sheetId="33" r:id="rId3"/>
    <sheet name="FOND. SANEAMIENTO" sheetId="7" r:id="rId4"/>
    <sheet name="FORTALECIMIENTO 2015-18" sheetId="35" r:id="rId5"/>
  </sheets>
  <definedNames>
    <definedName name="_xlnm._FilterDatabase" localSheetId="0" hidden="1">'GASTO CORRIENTE 2015-18'!$C$2:$C$1283</definedName>
  </definedNames>
  <calcPr calcId="145621"/>
</workbook>
</file>

<file path=xl/calcChain.xml><?xml version="1.0" encoding="utf-8"?>
<calcChain xmlns="http://schemas.openxmlformats.org/spreadsheetml/2006/main">
  <c r="F32" i="4" l="1"/>
  <c r="F33" i="4" s="1"/>
  <c r="F34" i="4" s="1"/>
  <c r="F35" i="4" s="1"/>
  <c r="F36" i="4" s="1"/>
  <c r="F37" i="4" s="1"/>
  <c r="F38" i="4" s="1"/>
  <c r="F4" i="4"/>
  <c r="F1279" i="31" l="1"/>
  <c r="F1278" i="31"/>
  <c r="F1277" i="31"/>
  <c r="F1276" i="31"/>
  <c r="F1275" i="31" l="1"/>
  <c r="F1274" i="31"/>
  <c r="F1273" i="31" l="1"/>
  <c r="F1272" i="31"/>
  <c r="F1271" i="31"/>
  <c r="F1269" i="31"/>
  <c r="F1270" i="31" s="1"/>
  <c r="F1268" i="31"/>
  <c r="F1267" i="31"/>
  <c r="F1266" i="31"/>
  <c r="F1265" i="31"/>
  <c r="F1258" i="31" l="1"/>
  <c r="F1259" i="31" s="1"/>
  <c r="F1260" i="31" s="1"/>
  <c r="F1261" i="31" s="1"/>
  <c r="F1262" i="31" s="1"/>
  <c r="F1263" i="31" s="1"/>
  <c r="F1264" i="31" s="1"/>
  <c r="F1256" i="31" l="1"/>
  <c r="F1257" i="31"/>
  <c r="F1255" i="31" l="1"/>
  <c r="F1254" i="31"/>
  <c r="F1250" i="31"/>
  <c r="F1251" i="31" s="1"/>
  <c r="F1252" i="31" s="1"/>
  <c r="F1253" i="31" s="1"/>
  <c r="F1249" i="31" l="1"/>
  <c r="F1248" i="31"/>
  <c r="F1247" i="31"/>
  <c r="F589" i="7" l="1"/>
  <c r="F590" i="7" s="1"/>
  <c r="F582" i="7"/>
  <c r="F583" i="7"/>
  <c r="F584" i="7" s="1"/>
  <c r="F585" i="7" s="1"/>
  <c r="F586" i="7" s="1"/>
  <c r="F587" i="7" s="1"/>
  <c r="F588" i="7" s="1"/>
  <c r="F27" i="35"/>
  <c r="F28" i="35" s="1"/>
  <c r="F29" i="35" s="1"/>
  <c r="F30" i="33"/>
  <c r="F31" i="33" s="1"/>
  <c r="K1231" i="31"/>
  <c r="H1231" i="31"/>
  <c r="H1019" i="31"/>
  <c r="K1031" i="31"/>
  <c r="H1031" i="31"/>
  <c r="F1231" i="31"/>
  <c r="F1232" i="31" s="1"/>
  <c r="F1233" i="31" s="1"/>
  <c r="F19" i="35" l="1"/>
  <c r="F20" i="35"/>
  <c r="F21" i="35" s="1"/>
  <c r="F22" i="35" s="1"/>
  <c r="F23" i="35" s="1"/>
  <c r="F24" i="35" s="1"/>
  <c r="F25" i="35" s="1"/>
  <c r="F26" i="35" s="1"/>
  <c r="F571" i="7"/>
  <c r="F572" i="7"/>
  <c r="F573" i="7" s="1"/>
  <c r="F574" i="7" s="1"/>
  <c r="F575" i="7" s="1"/>
  <c r="F576" i="7" s="1"/>
  <c r="F577" i="7" s="1"/>
  <c r="F578" i="7" s="1"/>
  <c r="F579" i="7" s="1"/>
  <c r="F580" i="7" s="1"/>
  <c r="F581" i="7" s="1"/>
  <c r="F570" i="7"/>
  <c r="F568" i="7"/>
  <c r="F569" i="7"/>
  <c r="F566" i="7"/>
  <c r="F567" i="7" s="1"/>
  <c r="F561" i="7"/>
  <c r="F562" i="7"/>
  <c r="F563" i="7" s="1"/>
  <c r="F564" i="7" s="1"/>
  <c r="F565" i="7" s="1"/>
  <c r="F560" i="7"/>
  <c r="F558" i="7"/>
  <c r="F559" i="7" s="1"/>
  <c r="F28" i="33"/>
  <c r="F29" i="33" s="1"/>
  <c r="F557" i="7" l="1"/>
  <c r="F552" i="7"/>
  <c r="F553" i="7"/>
  <c r="F554" i="7" s="1"/>
  <c r="F555" i="7" s="1"/>
  <c r="F556" i="7" s="1"/>
  <c r="F546" i="7"/>
  <c r="F547" i="7" s="1"/>
  <c r="F548" i="7" s="1"/>
  <c r="F549" i="7" s="1"/>
  <c r="F550" i="7" s="1"/>
  <c r="F551" i="7" s="1"/>
  <c r="F538" i="7"/>
  <c r="F539" i="7"/>
  <c r="F540" i="7" s="1"/>
  <c r="F541" i="7" s="1"/>
  <c r="F542" i="7" s="1"/>
  <c r="F543" i="7" s="1"/>
  <c r="F544" i="7" s="1"/>
  <c r="F545" i="7" s="1"/>
  <c r="F526" i="7"/>
  <c r="F527" i="7"/>
  <c r="F528" i="7" s="1"/>
  <c r="F529" i="7" s="1"/>
  <c r="F530" i="7" s="1"/>
  <c r="F531" i="7" s="1"/>
  <c r="F532" i="7" s="1"/>
  <c r="F533" i="7" s="1"/>
  <c r="F534" i="7" s="1"/>
  <c r="F535" i="7" s="1"/>
  <c r="F536" i="7" s="1"/>
  <c r="F537" i="7" s="1"/>
  <c r="F16" i="35"/>
  <c r="F17" i="35" s="1"/>
  <c r="F18" i="35" s="1"/>
  <c r="F26" i="33"/>
  <c r="F27" i="33" s="1"/>
  <c r="K762" i="31" l="1"/>
  <c r="F523" i="7" l="1"/>
  <c r="F524" i="7" s="1"/>
  <c r="F525" i="7" s="1"/>
  <c r="F521" i="7"/>
  <c r="F522" i="7" s="1"/>
  <c r="F517" i="7"/>
  <c r="F518" i="7" s="1"/>
  <c r="F519" i="7" s="1"/>
  <c r="F520" i="7" s="1"/>
  <c r="F510" i="7"/>
  <c r="F511" i="7" s="1"/>
  <c r="F512" i="7" s="1"/>
  <c r="F513" i="7" s="1"/>
  <c r="F514" i="7" s="1"/>
  <c r="F515" i="7" s="1"/>
  <c r="F516" i="7" s="1"/>
  <c r="F508" i="7"/>
  <c r="F509" i="7" s="1"/>
  <c r="F501" i="7"/>
  <c r="F502" i="7" s="1"/>
  <c r="F503" i="7" s="1"/>
  <c r="F504" i="7" s="1"/>
  <c r="F505" i="7" s="1"/>
  <c r="F506" i="7" s="1"/>
  <c r="F507" i="7" s="1"/>
  <c r="F499" i="7"/>
  <c r="F500" i="7" s="1"/>
  <c r="F498" i="7"/>
  <c r="F494" i="7"/>
  <c r="F495" i="7" s="1"/>
  <c r="F496" i="7" s="1"/>
  <c r="F497" i="7" s="1"/>
  <c r="F489" i="7"/>
  <c r="F490" i="7" s="1"/>
  <c r="F491" i="7" s="1"/>
  <c r="F492" i="7" s="1"/>
  <c r="F493" i="7" s="1"/>
  <c r="F482" i="7"/>
  <c r="F483" i="7" s="1"/>
  <c r="F484" i="7" s="1"/>
  <c r="F485" i="7" s="1"/>
  <c r="F486" i="7" s="1"/>
  <c r="F487" i="7" s="1"/>
  <c r="F488" i="7" s="1"/>
  <c r="F478" i="7"/>
  <c r="F479" i="7" s="1"/>
  <c r="F480" i="7" s="1"/>
  <c r="F481" i="7" s="1"/>
  <c r="F475" i="7"/>
  <c r="F476" i="7" s="1"/>
  <c r="F477" i="7" s="1"/>
  <c r="F471" i="7"/>
  <c r="F472" i="7" s="1"/>
  <c r="F473" i="7" s="1"/>
  <c r="F474" i="7" s="1"/>
  <c r="F465" i="7"/>
  <c r="F466" i="7" s="1"/>
  <c r="F467" i="7" s="1"/>
  <c r="F468" i="7" s="1"/>
  <c r="F469" i="7" s="1"/>
  <c r="F470" i="7" s="1"/>
  <c r="F460" i="7"/>
  <c r="F461" i="7" s="1"/>
  <c r="F462" i="7" s="1"/>
  <c r="F463" i="7" s="1"/>
  <c r="F464" i="7" s="1"/>
  <c r="F457" i="7"/>
  <c r="F458" i="7" s="1"/>
  <c r="F459" i="7" s="1"/>
  <c r="F455" i="7"/>
  <c r="F456" i="7" s="1"/>
  <c r="F450" i="7"/>
  <c r="F451" i="7" s="1"/>
  <c r="F452" i="7" s="1"/>
  <c r="F453" i="7" s="1"/>
  <c r="F454" i="7" s="1"/>
  <c r="F446" i="7"/>
  <c r="F447" i="7" s="1"/>
  <c r="F448" i="7" s="1"/>
  <c r="F449" i="7" s="1"/>
  <c r="F439" i="7"/>
  <c r="F440" i="7"/>
  <c r="F441" i="7" s="1"/>
  <c r="F442" i="7" s="1"/>
  <c r="F443" i="7" s="1"/>
  <c r="F444" i="7" s="1"/>
  <c r="F445" i="7" s="1"/>
  <c r="F438" i="7"/>
  <c r="F436" i="7"/>
  <c r="F437" i="7" s="1"/>
  <c r="F435" i="7"/>
  <c r="F432" i="7"/>
  <c r="F433" i="7" s="1"/>
  <c r="F434" i="7" s="1"/>
  <c r="F427" i="7"/>
  <c r="F428" i="7"/>
  <c r="F429" i="7" s="1"/>
  <c r="F430" i="7" s="1"/>
  <c r="F431" i="7" s="1"/>
  <c r="F426" i="7"/>
  <c r="F420" i="7"/>
  <c r="F421" i="7" s="1"/>
  <c r="F422" i="7" s="1"/>
  <c r="F423" i="7" s="1"/>
  <c r="F424" i="7" s="1"/>
  <c r="F425" i="7" s="1"/>
  <c r="F419" i="7"/>
  <c r="F415" i="7"/>
  <c r="F416" i="7" s="1"/>
  <c r="F417" i="7" s="1"/>
  <c r="F418" i="7" s="1"/>
  <c r="F408" i="7"/>
  <c r="F409" i="7" s="1"/>
  <c r="F410" i="7" s="1"/>
  <c r="F411" i="7" s="1"/>
  <c r="F412" i="7" s="1"/>
  <c r="F413" i="7" s="1"/>
  <c r="F414" i="7" s="1"/>
  <c r="F403" i="7"/>
  <c r="F404" i="7" s="1"/>
  <c r="F405" i="7" s="1"/>
  <c r="F406" i="7" s="1"/>
  <c r="F407" i="7" s="1"/>
  <c r="F399" i="7"/>
  <c r="F400" i="7" s="1"/>
  <c r="F401" i="7" s="1"/>
  <c r="F402" i="7" s="1"/>
  <c r="F395" i="7"/>
  <c r="F396" i="7" s="1"/>
  <c r="F397" i="7" s="1"/>
  <c r="F398" i="7" s="1"/>
  <c r="F391" i="7"/>
  <c r="F392" i="7" s="1"/>
  <c r="F393" i="7" s="1"/>
  <c r="F394" i="7" s="1"/>
  <c r="F378" i="7"/>
  <c r="F379" i="7"/>
  <c r="F380" i="7" s="1"/>
  <c r="F381" i="7" s="1"/>
  <c r="F382" i="7" s="1"/>
  <c r="F383" i="7" s="1"/>
  <c r="F384" i="7" s="1"/>
  <c r="F385" i="7" s="1"/>
  <c r="F386" i="7" s="1"/>
  <c r="F387" i="7" s="1"/>
  <c r="F388" i="7" s="1"/>
  <c r="F389" i="7" s="1"/>
  <c r="F390" i="7" s="1"/>
  <c r="F13" i="33" l="1"/>
  <c r="F14" i="33" s="1"/>
  <c r="F15" i="33" s="1"/>
  <c r="F16" i="33" s="1"/>
  <c r="F17" i="33" s="1"/>
  <c r="F18" i="33" s="1"/>
  <c r="F19" i="33" s="1"/>
  <c r="F20" i="33" s="1"/>
  <c r="F21" i="33" s="1"/>
  <c r="F22" i="33" s="1"/>
  <c r="F23" i="33" s="1"/>
  <c r="F24" i="33" s="1"/>
  <c r="F25" i="33" s="1"/>
  <c r="F12" i="35" l="1"/>
  <c r="F13" i="35"/>
  <c r="F14" i="35" s="1"/>
  <c r="F15" i="35" s="1"/>
  <c r="K512" i="31" l="1"/>
  <c r="F8" i="35" l="1"/>
  <c r="F9" i="35" s="1"/>
  <c r="F10" i="35" s="1"/>
  <c r="F11" i="35" s="1"/>
  <c r="F6" i="33"/>
  <c r="F7" i="33" s="1"/>
  <c r="F8" i="33" s="1"/>
  <c r="F9" i="33" s="1"/>
  <c r="F10" i="33" s="1"/>
  <c r="F11" i="33" s="1"/>
  <c r="F12" i="33" s="1"/>
  <c r="K318" i="31" l="1"/>
  <c r="F6" i="35" l="1"/>
  <c r="F7" i="35" s="1"/>
  <c r="F5" i="35"/>
  <c r="F5" i="33"/>
  <c r="K133" i="31" l="1"/>
  <c r="F7" i="31"/>
  <c r="F8" i="31" s="1"/>
  <c r="F9" i="31" s="1"/>
  <c r="F10" i="31" s="1"/>
  <c r="F11" i="31" s="1"/>
  <c r="F12" i="31" s="1"/>
  <c r="F13" i="31" s="1"/>
  <c r="F14" i="31" s="1"/>
  <c r="F15" i="31" s="1"/>
  <c r="F16" i="31" s="1"/>
  <c r="F17" i="31" s="1"/>
  <c r="F18" i="31" s="1"/>
  <c r="F19" i="31" s="1"/>
  <c r="F20" i="31" s="1"/>
  <c r="F21" i="31" s="1"/>
  <c r="F22" i="31" s="1"/>
  <c r="F23" i="31" s="1"/>
  <c r="F24" i="31" s="1"/>
  <c r="F25" i="31" s="1"/>
  <c r="F26" i="31" s="1"/>
  <c r="F27" i="31" s="1"/>
  <c r="F28" i="31" s="1"/>
  <c r="F29" i="31" s="1"/>
  <c r="F30" i="31" s="1"/>
  <c r="F31" i="31" s="1"/>
  <c r="F32" i="31" l="1"/>
  <c r="H30" i="31" l="1"/>
  <c r="F324" i="7" l="1"/>
  <c r="F325" i="7"/>
  <c r="F326" i="7"/>
  <c r="F327" i="7"/>
  <c r="F328" i="7"/>
  <c r="F329" i="7"/>
  <c r="K157" i="7"/>
  <c r="H157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5" i="4" l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9" i="4" l="1"/>
  <c r="F40" i="4" s="1"/>
  <c r="F41" i="4" s="1"/>
  <c r="F42" i="4" s="1"/>
  <c r="F43" i="4" s="1"/>
  <c r="F44" i="4" s="1"/>
  <c r="F45" i="4" s="1"/>
  <c r="F46" i="4" s="1"/>
  <c r="F47" i="4" s="1"/>
  <c r="F33" i="31"/>
  <c r="F34" i="31" s="1"/>
  <c r="F35" i="31" l="1"/>
  <c r="F36" i="31" l="1"/>
  <c r="F37" i="31" l="1"/>
  <c r="F38" i="31" l="1"/>
  <c r="F39" i="31" s="1"/>
  <c r="F40" i="31" s="1"/>
  <c r="F41" i="31" s="1"/>
  <c r="F42" i="31" s="1"/>
  <c r="F43" i="31" l="1"/>
  <c r="F44" i="31" s="1"/>
  <c r="F45" i="31" s="1"/>
  <c r="F46" i="31" s="1"/>
  <c r="F47" i="31" s="1"/>
  <c r="F48" i="31" s="1"/>
  <c r="F49" i="31" s="1"/>
  <c r="F50" i="31" s="1"/>
  <c r="F51" i="31" s="1"/>
  <c r="F52" i="31" s="1"/>
  <c r="F53" i="31" s="1"/>
  <c r="F54" i="31" s="1"/>
  <c r="F55" i="31" s="1"/>
  <c r="F56" i="31" s="1"/>
  <c r="F57" i="31" s="1"/>
  <c r="F58" i="31" s="1"/>
  <c r="F59" i="31" s="1"/>
  <c r="F60" i="31" s="1"/>
  <c r="F61" i="31" s="1"/>
  <c r="F62" i="31" s="1"/>
  <c r="F63" i="31" s="1"/>
  <c r="F64" i="31" s="1"/>
  <c r="F65" i="31" s="1"/>
  <c r="F66" i="31" s="1"/>
  <c r="F67" i="31" s="1"/>
  <c r="F68" i="31" l="1"/>
  <c r="F69" i="31" s="1"/>
  <c r="F70" i="31" s="1"/>
  <c r="F71" i="31" s="1"/>
  <c r="F72" i="31" l="1"/>
  <c r="F73" i="31" s="1"/>
  <c r="F74" i="31" s="1"/>
  <c r="F75" i="31" s="1"/>
  <c r="F76" i="31" s="1"/>
  <c r="F77" i="31" s="1"/>
  <c r="F78" i="31" l="1"/>
  <c r="F79" i="31" s="1"/>
  <c r="F80" i="31" s="1"/>
  <c r="F81" i="31" s="1"/>
  <c r="F82" i="31" s="1"/>
  <c r="F83" i="31" s="1"/>
  <c r="F84" i="31" l="1"/>
  <c r="F85" i="31" s="1"/>
  <c r="F86" i="31" s="1"/>
  <c r="F87" i="31" s="1"/>
  <c r="F88" i="31" l="1"/>
  <c r="F89" i="31" s="1"/>
  <c r="F90" i="31" s="1"/>
  <c r="F91" i="31" s="1"/>
  <c r="F92" i="31" s="1"/>
  <c r="F93" i="31" s="1"/>
  <c r="F94" i="31" s="1"/>
  <c r="F95" i="31" s="1"/>
  <c r="F96" i="31" l="1"/>
  <c r="F97" i="31" s="1"/>
  <c r="F98" i="31" s="1"/>
  <c r="F99" i="31" s="1"/>
  <c r="F100" i="31" l="1"/>
  <c r="F101" i="31" s="1"/>
  <c r="F102" i="31" s="1"/>
  <c r="F103" i="31" s="1"/>
  <c r="F104" i="31" l="1"/>
  <c r="F105" i="31" s="1"/>
  <c r="F106" i="31" s="1"/>
  <c r="F107" i="31" s="1"/>
  <c r="F108" i="31" s="1"/>
  <c r="F109" i="31" s="1"/>
  <c r="F110" i="31" s="1"/>
  <c r="F111" i="31" l="1"/>
  <c r="F112" i="31" l="1"/>
  <c r="F113" i="31" s="1"/>
  <c r="F114" i="31" s="1"/>
  <c r="F115" i="31" s="1"/>
  <c r="F116" i="31" s="1"/>
  <c r="F117" i="31" s="1"/>
  <c r="F118" i="31" l="1"/>
  <c r="F119" i="31" s="1"/>
  <c r="F120" i="31" s="1"/>
  <c r="F121" i="31" s="1"/>
  <c r="F122" i="31" s="1"/>
  <c r="F123" i="31" s="1"/>
  <c r="F124" i="31" s="1"/>
  <c r="F125" i="31" s="1"/>
  <c r="F126" i="31" s="1"/>
  <c r="F127" i="31" s="1"/>
  <c r="F128" i="31" s="1"/>
  <c r="F129" i="31" s="1"/>
  <c r="F130" i="31" s="1"/>
  <c r="F131" i="31" s="1"/>
  <c r="F132" i="31" s="1"/>
  <c r="F133" i="31" s="1"/>
  <c r="F134" i="31" s="1"/>
  <c r="F135" i="31" s="1"/>
  <c r="F136" i="31" s="1"/>
  <c r="F137" i="31" s="1"/>
  <c r="F138" i="31" s="1"/>
  <c r="F139" i="31" l="1"/>
  <c r="F140" i="31" s="1"/>
  <c r="F141" i="31" s="1"/>
  <c r="F142" i="31" s="1"/>
  <c r="F143" i="31" s="1"/>
  <c r="F144" i="31" l="1"/>
  <c r="H121" i="31"/>
  <c r="H133" i="31" s="1"/>
  <c r="F145" i="31" l="1"/>
  <c r="F146" i="31" s="1"/>
  <c r="F147" i="31" s="1"/>
  <c r="F148" i="31" l="1"/>
  <c r="F149" i="31" s="1"/>
  <c r="F150" i="31" l="1"/>
  <c r="F151" i="31" s="1"/>
  <c r="F152" i="31" s="1"/>
  <c r="F153" i="31" s="1"/>
  <c r="F154" i="31" s="1"/>
  <c r="F155" i="31" s="1"/>
  <c r="F156" i="31" s="1"/>
  <c r="F157" i="31" s="1"/>
  <c r="F158" i="31" s="1"/>
  <c r="F159" i="31" s="1"/>
  <c r="F160" i="31" s="1"/>
  <c r="F161" i="31" s="1"/>
  <c r="F162" i="31" s="1"/>
  <c r="F163" i="31" s="1"/>
  <c r="F164" i="31" s="1"/>
  <c r="F165" i="31" l="1"/>
  <c r="F166" i="31" l="1"/>
  <c r="F167" i="31" s="1"/>
  <c r="F168" i="31" s="1"/>
  <c r="F169" i="31" l="1"/>
  <c r="F170" i="31" s="1"/>
  <c r="F171" i="31" s="1"/>
  <c r="F172" i="31" s="1"/>
  <c r="F173" i="31" s="1"/>
  <c r="F174" i="31" s="1"/>
  <c r="F175" i="31" l="1"/>
  <c r="F176" i="31" s="1"/>
  <c r="F177" i="31" s="1"/>
  <c r="F178" i="31" s="1"/>
  <c r="F179" i="31" s="1"/>
  <c r="F180" i="31" s="1"/>
  <c r="F181" i="31" s="1"/>
  <c r="F182" i="31" s="1"/>
  <c r="F183" i="31" s="1"/>
  <c r="F184" i="31" l="1"/>
  <c r="F185" i="31" s="1"/>
  <c r="F186" i="31" s="1"/>
  <c r="F187" i="31" s="1"/>
  <c r="F188" i="31" s="1"/>
  <c r="F189" i="31" s="1"/>
  <c r="F190" i="31" s="1"/>
  <c r="F191" i="31" s="1"/>
  <c r="F192" i="31" s="1"/>
  <c r="F193" i="31" s="1"/>
  <c r="F194" i="31" s="1"/>
  <c r="F195" i="31" s="1"/>
  <c r="F196" i="31" s="1"/>
  <c r="F197" i="31" s="1"/>
  <c r="F198" i="31" s="1"/>
  <c r="F199" i="31" s="1"/>
  <c r="F200" i="31" s="1"/>
  <c r="F201" i="31" s="1"/>
  <c r="F202" i="31" l="1"/>
  <c r="F203" i="31" s="1"/>
  <c r="F204" i="31" l="1"/>
  <c r="F205" i="31" s="1"/>
  <c r="F206" i="31" s="1"/>
  <c r="F207" i="31" s="1"/>
  <c r="F208" i="31" s="1"/>
  <c r="F209" i="31" s="1"/>
  <c r="F210" i="31" s="1"/>
  <c r="F211" i="31" s="1"/>
  <c r="F212" i="31" s="1"/>
  <c r="F213" i="31" s="1"/>
  <c r="F214" i="31" s="1"/>
  <c r="F215" i="31" s="1"/>
  <c r="F216" i="31" s="1"/>
  <c r="F217" i="31" s="1"/>
  <c r="F218" i="31" s="1"/>
  <c r="F219" i="31" s="1"/>
  <c r="F220" i="31" s="1"/>
  <c r="F221" i="31" s="1"/>
  <c r="F222" i="31" s="1"/>
  <c r="F223" i="31" l="1"/>
  <c r="F224" i="31" s="1"/>
  <c r="F225" i="31" l="1"/>
  <c r="F226" i="31" s="1"/>
  <c r="F227" i="31" l="1"/>
  <c r="F228" i="31" s="1"/>
  <c r="F229" i="31" l="1"/>
  <c r="F230" i="31" s="1"/>
  <c r="F231" i="31" s="1"/>
  <c r="F232" i="31" s="1"/>
  <c r="F233" i="31" s="1"/>
  <c r="F234" i="31" s="1"/>
  <c r="F235" i="31" s="1"/>
  <c r="F236" i="31" s="1"/>
  <c r="F237" i="31" s="1"/>
  <c r="F238" i="31" s="1"/>
  <c r="F239" i="31" s="1"/>
  <c r="F240" i="31" s="1"/>
  <c r="F241" i="31" s="1"/>
  <c r="F242" i="31" s="1"/>
  <c r="F243" i="31" s="1"/>
  <c r="F244" i="31" s="1"/>
  <c r="F245" i="31" s="1"/>
  <c r="F246" i="31" s="1"/>
  <c r="F247" i="31" s="1"/>
  <c r="F248" i="31" s="1"/>
  <c r="F249" i="31" s="1"/>
  <c r="F250" i="31" s="1"/>
  <c r="F251" i="31" s="1"/>
  <c r="F252" i="31" s="1"/>
  <c r="F253" i="31" s="1"/>
  <c r="F254" i="31" s="1"/>
  <c r="F255" i="31" s="1"/>
  <c r="F256" i="31" s="1"/>
  <c r="F257" i="31" s="1"/>
  <c r="F258" i="31" s="1"/>
  <c r="F259" i="31" s="1"/>
  <c r="F260" i="31" s="1"/>
  <c r="F261" i="31" s="1"/>
  <c r="F262" i="31" s="1"/>
  <c r="F263" i="31" s="1"/>
  <c r="F264" i="31" s="1"/>
  <c r="F265" i="31" s="1"/>
  <c r="F266" i="31" s="1"/>
  <c r="F267" i="31" s="1"/>
  <c r="F268" i="31" s="1"/>
  <c r="F269" i="31" l="1"/>
  <c r="F270" i="31" s="1"/>
  <c r="F271" i="31" s="1"/>
  <c r="F272" i="31" s="1"/>
  <c r="F273" i="31" s="1"/>
  <c r="F274" i="31" s="1"/>
  <c r="F275" i="31" s="1"/>
  <c r="F276" i="31" s="1"/>
  <c r="F277" i="31" s="1"/>
  <c r="F278" i="31" s="1"/>
  <c r="F279" i="31" l="1"/>
  <c r="F280" i="31" s="1"/>
  <c r="F281" i="31" s="1"/>
  <c r="F282" i="31" s="1"/>
  <c r="F283" i="31" s="1"/>
  <c r="F284" i="31" s="1"/>
  <c r="F285" i="31" l="1"/>
  <c r="F286" i="31" s="1"/>
  <c r="F287" i="31" s="1"/>
  <c r="F288" i="31" s="1"/>
  <c r="F289" i="31" s="1"/>
  <c r="F290" i="31" s="1"/>
  <c r="F291" i="31" s="1"/>
  <c r="F292" i="31" s="1"/>
  <c r="F293" i="31" s="1"/>
  <c r="F294" i="31" l="1"/>
  <c r="F295" i="31" s="1"/>
  <c r="F296" i="31" s="1"/>
  <c r="F297" i="31" s="1"/>
  <c r="F298" i="31" l="1"/>
  <c r="F299" i="31" s="1"/>
  <c r="F300" i="31" s="1"/>
  <c r="F301" i="31" s="1"/>
  <c r="F302" i="31" s="1"/>
  <c r="F303" i="31" s="1"/>
  <c r="F304" i="31" s="1"/>
  <c r="F305" i="31" s="1"/>
  <c r="F306" i="31" s="1"/>
  <c r="F307" i="31" s="1"/>
  <c r="F308" i="31" s="1"/>
  <c r="F309" i="31" s="1"/>
  <c r="F310" i="31" s="1"/>
  <c r="F311" i="31" s="1"/>
  <c r="F312" i="31" s="1"/>
  <c r="F313" i="31" s="1"/>
  <c r="F314" i="31" s="1"/>
  <c r="F315" i="31" s="1"/>
  <c r="F316" i="31" s="1"/>
  <c r="F317" i="31" s="1"/>
  <c r="F318" i="31" s="1"/>
  <c r="F319" i="31" s="1"/>
  <c r="F320" i="31" s="1"/>
  <c r="F321" i="31" s="1"/>
  <c r="F322" i="31" s="1"/>
  <c r="H306" i="31" l="1"/>
  <c r="H318" i="31" s="1"/>
  <c r="F323" i="31"/>
  <c r="F324" i="31" l="1"/>
  <c r="F325" i="31" s="1"/>
  <c r="F326" i="31" s="1"/>
  <c r="F327" i="31" s="1"/>
  <c r="F328" i="31" s="1"/>
  <c r="F329" i="31" s="1"/>
  <c r="F330" i="31" l="1"/>
  <c r="F331" i="31" s="1"/>
  <c r="F332" i="31" s="1"/>
  <c r="F333" i="31" s="1"/>
  <c r="F334" i="31" s="1"/>
  <c r="F335" i="31" l="1"/>
  <c r="F336" i="31" l="1"/>
  <c r="F337" i="31" s="1"/>
  <c r="F338" i="31" l="1"/>
  <c r="F339" i="31" s="1"/>
  <c r="F340" i="31" s="1"/>
  <c r="F341" i="31" s="1"/>
  <c r="F342" i="31" s="1"/>
  <c r="F343" i="31" s="1"/>
  <c r="F344" i="31" s="1"/>
  <c r="F345" i="31" s="1"/>
  <c r="F346" i="31" l="1"/>
  <c r="F347" i="31" s="1"/>
  <c r="F348" i="31" s="1"/>
  <c r="F349" i="31" s="1"/>
  <c r="F350" i="31" s="1"/>
  <c r="F351" i="31" s="1"/>
  <c r="F352" i="31" l="1"/>
  <c r="F353" i="31" s="1"/>
  <c r="F354" i="31" s="1"/>
  <c r="F355" i="31" s="1"/>
  <c r="F356" i="31" s="1"/>
  <c r="F357" i="31" l="1"/>
  <c r="F358" i="31" s="1"/>
  <c r="F359" i="31" s="1"/>
  <c r="F360" i="31" l="1"/>
  <c r="F361" i="31" s="1"/>
  <c r="F362" i="31" s="1"/>
  <c r="F363" i="31" s="1"/>
  <c r="F364" i="31" s="1"/>
  <c r="F365" i="31" s="1"/>
  <c r="F366" i="31" s="1"/>
  <c r="F367" i="31" l="1"/>
  <c r="F368" i="31" s="1"/>
  <c r="F369" i="31" s="1"/>
  <c r="F370" i="31" s="1"/>
  <c r="F371" i="31" s="1"/>
  <c r="F372" i="31" s="1"/>
  <c r="F373" i="31" s="1"/>
  <c r="F374" i="31" s="1"/>
  <c r="F375" i="31" s="1"/>
  <c r="F376" i="31" s="1"/>
  <c r="F377" i="31" s="1"/>
  <c r="F378" i="31" s="1"/>
  <c r="F379" i="31" l="1"/>
  <c r="F380" i="31" s="1"/>
  <c r="F381" i="31" s="1"/>
  <c r="F382" i="31" l="1"/>
  <c r="F383" i="31" s="1"/>
  <c r="F384" i="31" s="1"/>
  <c r="F385" i="31" s="1"/>
  <c r="F386" i="31" s="1"/>
  <c r="F387" i="31" s="1"/>
  <c r="F388" i="31" s="1"/>
  <c r="F389" i="31" s="1"/>
  <c r="F390" i="31" s="1"/>
  <c r="F391" i="31" s="1"/>
  <c r="F392" i="31" s="1"/>
  <c r="F393" i="31" s="1"/>
  <c r="F394" i="31" s="1"/>
  <c r="F395" i="31" s="1"/>
  <c r="F396" i="31" s="1"/>
  <c r="F397" i="31" s="1"/>
  <c r="F398" i="31" s="1"/>
  <c r="F399" i="31" s="1"/>
  <c r="F400" i="31" s="1"/>
  <c r="F401" i="31" s="1"/>
  <c r="F402" i="31" l="1"/>
  <c r="F403" i="31" s="1"/>
  <c r="F404" i="31" s="1"/>
  <c r="F405" i="31" s="1"/>
  <c r="F406" i="31" s="1"/>
  <c r="F407" i="31" s="1"/>
  <c r="F408" i="31" s="1"/>
  <c r="F409" i="31" s="1"/>
  <c r="F410" i="31" s="1"/>
  <c r="F411" i="31" s="1"/>
  <c r="F412" i="31" s="1"/>
  <c r="F413" i="31" s="1"/>
  <c r="F414" i="31" s="1"/>
  <c r="F415" i="31" s="1"/>
  <c r="F416" i="31" s="1"/>
  <c r="F417" i="31" s="1"/>
  <c r="F418" i="31" s="1"/>
  <c r="F419" i="31" s="1"/>
  <c r="F420" i="31" s="1"/>
  <c r="F421" i="31" s="1"/>
  <c r="F422" i="31" l="1"/>
  <c r="F423" i="31" l="1"/>
  <c r="F424" i="31" s="1"/>
  <c r="F425" i="31" l="1"/>
  <c r="F426" i="31" s="1"/>
  <c r="F427" i="31" s="1"/>
  <c r="F428" i="31" s="1"/>
  <c r="F429" i="31" s="1"/>
  <c r="F430" i="31" s="1"/>
  <c r="F431" i="31" s="1"/>
  <c r="F432" i="31" s="1"/>
  <c r="F433" i="31" s="1"/>
  <c r="F434" i="31" s="1"/>
  <c r="F435" i="31" s="1"/>
  <c r="F436" i="31" s="1"/>
  <c r="F437" i="31" l="1"/>
  <c r="F438" i="31" s="1"/>
  <c r="F439" i="31" l="1"/>
  <c r="F440" i="31" s="1"/>
  <c r="F441" i="31" s="1"/>
  <c r="F442" i="31" s="1"/>
  <c r="F443" i="31" s="1"/>
  <c r="F444" i="31" s="1"/>
  <c r="F445" i="31" s="1"/>
  <c r="F446" i="31" s="1"/>
  <c r="F447" i="31" l="1"/>
  <c r="F448" i="31" l="1"/>
  <c r="F449" i="31" l="1"/>
  <c r="F450" i="31" s="1"/>
  <c r="F451" i="31" s="1"/>
  <c r="F452" i="31" s="1"/>
  <c r="F453" i="31" s="1"/>
  <c r="F454" i="31" s="1"/>
  <c r="F455" i="31" s="1"/>
  <c r="F456" i="31" l="1"/>
  <c r="F457" i="31" s="1"/>
  <c r="F458" i="31" s="1"/>
  <c r="F459" i="31" s="1"/>
  <c r="F460" i="31" l="1"/>
  <c r="F461" i="31" s="1"/>
  <c r="F462" i="31" l="1"/>
  <c r="F463" i="31" s="1"/>
  <c r="F464" i="31" l="1"/>
  <c r="F465" i="31" s="1"/>
  <c r="F466" i="31" s="1"/>
  <c r="F467" i="31" s="1"/>
  <c r="F468" i="31" s="1"/>
  <c r="F469" i="31" l="1"/>
  <c r="F470" i="31" s="1"/>
  <c r="F471" i="31" s="1"/>
  <c r="F472" i="31" s="1"/>
  <c r="F473" i="31" s="1"/>
  <c r="F474" i="31" l="1"/>
  <c r="F475" i="31" s="1"/>
  <c r="F476" i="31" s="1"/>
  <c r="F477" i="31" s="1"/>
  <c r="F478" i="31" s="1"/>
  <c r="F479" i="31" s="1"/>
  <c r="F480" i="31" s="1"/>
  <c r="F481" i="31" s="1"/>
  <c r="F482" i="31" l="1"/>
  <c r="F483" i="31" s="1"/>
  <c r="F484" i="31" s="1"/>
  <c r="F485" i="31" s="1"/>
  <c r="F486" i="31" s="1"/>
  <c r="F487" i="31" s="1"/>
  <c r="F488" i="31" s="1"/>
  <c r="F489" i="31" s="1"/>
  <c r="F490" i="31" s="1"/>
  <c r="F491" i="31" l="1"/>
  <c r="F492" i="31" s="1"/>
  <c r="F493" i="31" s="1"/>
  <c r="F494" i="31" s="1"/>
  <c r="F495" i="31" l="1"/>
  <c r="F496" i="31" s="1"/>
  <c r="F497" i="31" l="1"/>
  <c r="F498" i="31" s="1"/>
  <c r="F499" i="31" l="1"/>
  <c r="F500" i="31" l="1"/>
  <c r="F501" i="31" s="1"/>
  <c r="F502" i="31" s="1"/>
  <c r="F503" i="31" s="1"/>
  <c r="F504" i="31" s="1"/>
  <c r="F505" i="31" s="1"/>
  <c r="F506" i="31" s="1"/>
  <c r="F507" i="31" s="1"/>
  <c r="F508" i="31" s="1"/>
  <c r="F509" i="31" s="1"/>
  <c r="F510" i="31" s="1"/>
  <c r="F511" i="31" s="1"/>
  <c r="F512" i="31" s="1"/>
  <c r="F513" i="31" s="1"/>
  <c r="F514" i="31" s="1"/>
  <c r="F515" i="31" s="1"/>
  <c r="F516" i="31" s="1"/>
  <c r="F517" i="31" s="1"/>
  <c r="F518" i="31" s="1"/>
  <c r="F519" i="31" s="1"/>
  <c r="F520" i="31" s="1"/>
  <c r="F521" i="31" s="1"/>
  <c r="F522" i="31" l="1"/>
  <c r="F523" i="31" s="1"/>
  <c r="F524" i="31" s="1"/>
  <c r="F525" i="31" l="1"/>
  <c r="F526" i="31" l="1"/>
  <c r="F527" i="31" s="1"/>
  <c r="F528" i="31" l="1"/>
  <c r="F529" i="31" s="1"/>
  <c r="F530" i="31" s="1"/>
  <c r="F531" i="31" s="1"/>
  <c r="F532" i="31" s="1"/>
  <c r="H500" i="31"/>
  <c r="H512" i="31" s="1"/>
  <c r="F533" i="31" l="1"/>
  <c r="F534" i="31" s="1"/>
  <c r="F535" i="31" s="1"/>
  <c r="F536" i="31" s="1"/>
  <c r="F537" i="31" s="1"/>
  <c r="F538" i="31" l="1"/>
  <c r="F539" i="31" l="1"/>
  <c r="F540" i="31" s="1"/>
  <c r="F541" i="31" l="1"/>
  <c r="F542" i="31" l="1"/>
  <c r="F543" i="31" s="1"/>
  <c r="F544" i="31" s="1"/>
  <c r="F545" i="31" s="1"/>
  <c r="F546" i="31" s="1"/>
  <c r="F547" i="31" s="1"/>
  <c r="F548" i="31" s="1"/>
  <c r="F549" i="31" s="1"/>
  <c r="F550" i="31" s="1"/>
  <c r="F551" i="31" s="1"/>
  <c r="F552" i="31" s="1"/>
  <c r="F553" i="31" s="1"/>
  <c r="F554" i="31" s="1"/>
  <c r="F555" i="31" s="1"/>
  <c r="F556" i="31" s="1"/>
  <c r="F557" i="31" s="1"/>
  <c r="F558" i="31" s="1"/>
  <c r="F559" i="31" s="1"/>
  <c r="F560" i="31" s="1"/>
  <c r="F561" i="31" s="1"/>
  <c r="F562" i="31" l="1"/>
  <c r="F563" i="31" s="1"/>
  <c r="F564" i="31" s="1"/>
  <c r="F565" i="31" s="1"/>
  <c r="F566" i="31" s="1"/>
  <c r="F567" i="31" s="1"/>
  <c r="F568" i="31" s="1"/>
  <c r="F569" i="31" s="1"/>
  <c r="F570" i="31" s="1"/>
  <c r="F571" i="31" l="1"/>
  <c r="F572" i="31" l="1"/>
  <c r="F573" i="31" s="1"/>
  <c r="F574" i="31" s="1"/>
  <c r="F575" i="31" s="1"/>
  <c r="F576" i="31" s="1"/>
  <c r="F577" i="31" s="1"/>
  <c r="F578" i="31" l="1"/>
  <c r="F579" i="31" s="1"/>
  <c r="F580" i="31" s="1"/>
  <c r="F581" i="31" s="1"/>
  <c r="F582" i="31" s="1"/>
  <c r="F583" i="31" l="1"/>
  <c r="F584" i="31" s="1"/>
  <c r="F585" i="31" l="1"/>
  <c r="F586" i="31" s="1"/>
  <c r="F587" i="31" s="1"/>
  <c r="F588" i="31" s="1"/>
  <c r="F589" i="31" s="1"/>
  <c r="F590" i="31" s="1"/>
  <c r="F591" i="31" s="1"/>
  <c r="F592" i="31" s="1"/>
  <c r="F593" i="31" s="1"/>
  <c r="F594" i="31" s="1"/>
  <c r="F595" i="31" s="1"/>
  <c r="F596" i="31" s="1"/>
  <c r="F597" i="31" s="1"/>
  <c r="F598" i="31" s="1"/>
  <c r="F599" i="31" s="1"/>
  <c r="F600" i="31" s="1"/>
  <c r="F601" i="31" s="1"/>
  <c r="F602" i="31" s="1"/>
  <c r="F603" i="31" s="1"/>
  <c r="F604" i="31" s="1"/>
  <c r="F605" i="31" s="1"/>
  <c r="F606" i="31" l="1"/>
  <c r="F607" i="31" l="1"/>
  <c r="F608" i="31" s="1"/>
  <c r="F609" i="31" l="1"/>
  <c r="F610" i="31" s="1"/>
  <c r="F611" i="31" s="1"/>
  <c r="F612" i="31" s="1"/>
  <c r="F613" i="31" s="1"/>
  <c r="F614" i="31" s="1"/>
  <c r="F615" i="31" s="1"/>
  <c r="F616" i="31" s="1"/>
  <c r="F617" i="31" s="1"/>
  <c r="F618" i="31" s="1"/>
  <c r="F619" i="31" s="1"/>
  <c r="F620" i="31" s="1"/>
  <c r="F621" i="31" s="1"/>
  <c r="F622" i="31" s="1"/>
  <c r="F623" i="31" s="1"/>
  <c r="F624" i="31" s="1"/>
  <c r="F625" i="31" l="1"/>
  <c r="F626" i="31" l="1"/>
  <c r="F627" i="31" s="1"/>
  <c r="F628" i="31" s="1"/>
  <c r="F629" i="31" s="1"/>
  <c r="F630" i="31" s="1"/>
  <c r="F631" i="31" s="1"/>
  <c r="F632" i="31" s="1"/>
  <c r="F633" i="31" s="1"/>
  <c r="F634" i="31" s="1"/>
  <c r="F635" i="31" s="1"/>
  <c r="F636" i="31" s="1"/>
  <c r="F637" i="31" s="1"/>
  <c r="F638" i="31" s="1"/>
  <c r="F639" i="31" s="1"/>
  <c r="F640" i="31" s="1"/>
  <c r="F641" i="31" l="1"/>
  <c r="F642" i="31" s="1"/>
  <c r="F643" i="31" s="1"/>
  <c r="F644" i="31" s="1"/>
  <c r="F645" i="31" l="1"/>
  <c r="F646" i="31" s="1"/>
  <c r="F647" i="31" s="1"/>
  <c r="F648" i="31" l="1"/>
  <c r="F649" i="31" s="1"/>
  <c r="F650" i="31" s="1"/>
  <c r="F651" i="31" s="1"/>
  <c r="F652" i="31" s="1"/>
  <c r="F653" i="31" s="1"/>
  <c r="F654" i="31" s="1"/>
  <c r="F655" i="31" s="1"/>
  <c r="F656" i="31" s="1"/>
  <c r="F657" i="31" s="1"/>
  <c r="F658" i="31" s="1"/>
  <c r="F659" i="31" l="1"/>
  <c r="F660" i="31" s="1"/>
  <c r="F661" i="31" l="1"/>
  <c r="F662" i="31" s="1"/>
  <c r="F663" i="31" s="1"/>
  <c r="F664" i="31" s="1"/>
  <c r="F665" i="31" s="1"/>
  <c r="F666" i="31" s="1"/>
  <c r="F667" i="31" s="1"/>
  <c r="F668" i="31" l="1"/>
  <c r="F669" i="31" s="1"/>
  <c r="F670" i="31" s="1"/>
  <c r="F671" i="31" s="1"/>
  <c r="F672" i="31" s="1"/>
  <c r="F673" i="31" s="1"/>
  <c r="F674" i="31" s="1"/>
  <c r="F675" i="31" s="1"/>
  <c r="F676" i="31" s="1"/>
  <c r="F677" i="31" s="1"/>
  <c r="F678" i="31" s="1"/>
  <c r="F679" i="31" l="1"/>
  <c r="F680" i="31" l="1"/>
  <c r="F681" i="31" s="1"/>
  <c r="F682" i="31" s="1"/>
  <c r="F683" i="31" l="1"/>
  <c r="F684" i="31" s="1"/>
  <c r="F685" i="31" s="1"/>
  <c r="F686" i="31" s="1"/>
  <c r="F687" i="31" s="1"/>
  <c r="F688" i="31" s="1"/>
  <c r="F689" i="31" s="1"/>
  <c r="F690" i="31" s="1"/>
  <c r="F691" i="31" s="1"/>
  <c r="F692" i="31" s="1"/>
  <c r="F693" i="31" s="1"/>
  <c r="F694" i="31" s="1"/>
  <c r="F695" i="31" l="1"/>
  <c r="F696" i="31" s="1"/>
  <c r="F697" i="31" s="1"/>
  <c r="F698" i="31" s="1"/>
  <c r="F699" i="31" s="1"/>
  <c r="F700" i="31" l="1"/>
  <c r="F701" i="31" l="1"/>
  <c r="F702" i="31" s="1"/>
  <c r="F703" i="31" s="1"/>
  <c r="F704" i="31" s="1"/>
  <c r="F705" i="31" s="1"/>
  <c r="F706" i="31" s="1"/>
  <c r="F707" i="31" s="1"/>
  <c r="F708" i="31" s="1"/>
  <c r="F709" i="31" s="1"/>
  <c r="F710" i="31" s="1"/>
  <c r="F711" i="31" s="1"/>
  <c r="F712" i="31" l="1"/>
  <c r="F713" i="31" l="1"/>
  <c r="F714" i="31" l="1"/>
  <c r="F715" i="31" s="1"/>
  <c r="F716" i="31" s="1"/>
  <c r="F717" i="31" s="1"/>
  <c r="F718" i="31" s="1"/>
  <c r="F719" i="31" s="1"/>
  <c r="F720" i="31" l="1"/>
  <c r="F721" i="31" s="1"/>
  <c r="F722" i="31" s="1"/>
  <c r="F723" i="31" s="1"/>
  <c r="F724" i="31" s="1"/>
  <c r="F725" i="31" s="1"/>
  <c r="F726" i="31" s="1"/>
  <c r="F727" i="31" s="1"/>
  <c r="F728" i="31" s="1"/>
  <c r="F729" i="31" s="1"/>
  <c r="F730" i="31" s="1"/>
  <c r="F731" i="31" s="1"/>
  <c r="F732" i="31" s="1"/>
  <c r="F733" i="31" s="1"/>
  <c r="F734" i="31" s="1"/>
  <c r="F735" i="31" s="1"/>
  <c r="F736" i="31" s="1"/>
  <c r="F737" i="31" s="1"/>
  <c r="F738" i="31" s="1"/>
  <c r="F739" i="31" s="1"/>
  <c r="F740" i="31" l="1"/>
  <c r="F741" i="31" s="1"/>
  <c r="F742" i="31" s="1"/>
  <c r="F743" i="31" s="1"/>
  <c r="F744" i="31" s="1"/>
  <c r="F745" i="31" s="1"/>
  <c r="F746" i="31" s="1"/>
  <c r="F747" i="31" s="1"/>
  <c r="F748" i="31" s="1"/>
  <c r="F749" i="31" s="1"/>
  <c r="F750" i="31" s="1"/>
  <c r="F751" i="31" s="1"/>
  <c r="F752" i="31" l="1"/>
  <c r="F753" i="31" s="1"/>
  <c r="F754" i="31" s="1"/>
  <c r="F755" i="31" s="1"/>
  <c r="F756" i="31" s="1"/>
  <c r="F757" i="31" l="1"/>
  <c r="F758" i="31" s="1"/>
  <c r="F759" i="31" s="1"/>
  <c r="F760" i="31" s="1"/>
  <c r="F761" i="31" l="1"/>
  <c r="F762" i="31" l="1"/>
  <c r="F763" i="31" s="1"/>
  <c r="F764" i="31" s="1"/>
  <c r="F765" i="31" s="1"/>
  <c r="F766" i="31" l="1"/>
  <c r="F767" i="31" s="1"/>
  <c r="F768" i="31" s="1"/>
  <c r="F769" i="31" s="1"/>
  <c r="F770" i="31" s="1"/>
  <c r="H750" i="31"/>
  <c r="H762" i="31" s="1"/>
  <c r="F771" i="31" l="1"/>
  <c r="F772" i="31" s="1"/>
  <c r="F773" i="31" l="1"/>
  <c r="F774" i="31" l="1"/>
  <c r="F775" i="31" s="1"/>
  <c r="F776" i="31" s="1"/>
  <c r="F777" i="31" s="1"/>
  <c r="F778" i="31" s="1"/>
  <c r="F779" i="31" l="1"/>
  <c r="F780" i="31" l="1"/>
  <c r="F781" i="31" s="1"/>
  <c r="F782" i="31" s="1"/>
  <c r="F783" i="31" l="1"/>
  <c r="F784" i="31" l="1"/>
  <c r="F785" i="31" l="1"/>
  <c r="F786" i="31" s="1"/>
  <c r="F787" i="31" s="1"/>
  <c r="F788" i="31" s="1"/>
  <c r="F789" i="31" s="1"/>
  <c r="F790" i="31" s="1"/>
  <c r="F791" i="31" l="1"/>
  <c r="F792" i="31" s="1"/>
  <c r="F793" i="31" s="1"/>
  <c r="F794" i="31" l="1"/>
  <c r="F795" i="31" l="1"/>
  <c r="F796" i="31" s="1"/>
  <c r="F797" i="31" l="1"/>
  <c r="F798" i="31" s="1"/>
  <c r="F799" i="31" l="1"/>
  <c r="F800" i="31" s="1"/>
  <c r="F801" i="31" s="1"/>
  <c r="F802" i="31" s="1"/>
  <c r="F803" i="31" s="1"/>
  <c r="F804" i="31" s="1"/>
  <c r="F805" i="31" s="1"/>
  <c r="F806" i="31" s="1"/>
  <c r="F807" i="31" l="1"/>
  <c r="F808" i="31" l="1"/>
  <c r="F809" i="31" l="1"/>
  <c r="F810" i="31" l="1"/>
  <c r="F811" i="31" s="1"/>
  <c r="F812" i="31" s="1"/>
  <c r="F813" i="31" s="1"/>
  <c r="F814" i="31" s="1"/>
  <c r="F815" i="31" s="1"/>
  <c r="F816" i="31" s="1"/>
  <c r="F817" i="31" s="1"/>
  <c r="F818" i="31" s="1"/>
  <c r="F819" i="31" s="1"/>
  <c r="F820" i="31" s="1"/>
  <c r="F821" i="31" s="1"/>
  <c r="F822" i="31" s="1"/>
  <c r="F823" i="31" s="1"/>
  <c r="F824" i="31" s="1"/>
  <c r="F825" i="31" s="1"/>
  <c r="F826" i="31" s="1"/>
  <c r="F827" i="31" s="1"/>
  <c r="F828" i="31" s="1"/>
  <c r="F829" i="31" s="1"/>
  <c r="F830" i="31" l="1"/>
  <c r="F831" i="31" s="1"/>
  <c r="F832" i="31" s="1"/>
  <c r="F833" i="31" s="1"/>
  <c r="F834" i="31" l="1"/>
  <c r="F835" i="31" s="1"/>
  <c r="F836" i="31" s="1"/>
  <c r="F837" i="31" s="1"/>
  <c r="F838" i="31" s="1"/>
  <c r="F839" i="31" s="1"/>
  <c r="F840" i="31" s="1"/>
  <c r="F841" i="31" s="1"/>
  <c r="F842" i="31" s="1"/>
  <c r="F843" i="31" l="1"/>
  <c r="F844" i="31" s="1"/>
  <c r="F845" i="31" l="1"/>
  <c r="F846" i="31" s="1"/>
  <c r="F847" i="31" s="1"/>
  <c r="F848" i="31" s="1"/>
  <c r="F849" i="31" s="1"/>
  <c r="F850" i="31" s="1"/>
  <c r="F851" i="31" s="1"/>
  <c r="F852" i="31" s="1"/>
  <c r="F853" i="31" s="1"/>
  <c r="F854" i="31" l="1"/>
  <c r="F855" i="31" s="1"/>
  <c r="F856" i="31" s="1"/>
  <c r="F857" i="31" s="1"/>
  <c r="F858" i="31" s="1"/>
  <c r="F859" i="31" s="1"/>
  <c r="F860" i="31" s="1"/>
  <c r="F861" i="31" s="1"/>
  <c r="F862" i="31" s="1"/>
  <c r="F863" i="31" s="1"/>
  <c r="F864" i="31" s="1"/>
  <c r="F865" i="31" s="1"/>
  <c r="F866" i="31" s="1"/>
  <c r="F867" i="31" s="1"/>
  <c r="F868" i="31" s="1"/>
  <c r="F869" i="31" s="1"/>
  <c r="F870" i="31" s="1"/>
  <c r="F871" i="31" s="1"/>
  <c r="F872" i="31" s="1"/>
  <c r="F873" i="31" l="1"/>
  <c r="F874" i="31" s="1"/>
  <c r="F875" i="31" s="1"/>
  <c r="F876" i="31" s="1"/>
  <c r="F877" i="31" s="1"/>
  <c r="F878" i="31" s="1"/>
  <c r="F879" i="31" s="1"/>
  <c r="F880" i="31" s="1"/>
  <c r="F881" i="31" s="1"/>
  <c r="F882" i="31" s="1"/>
  <c r="F883" i="31" s="1"/>
  <c r="F884" i="31" s="1"/>
  <c r="F885" i="31" s="1"/>
  <c r="F886" i="31" s="1"/>
  <c r="F887" i="31" s="1"/>
  <c r="F888" i="31" s="1"/>
  <c r="F889" i="31" s="1"/>
  <c r="F890" i="31" s="1"/>
  <c r="F891" i="31" s="1"/>
  <c r="F892" i="31" s="1"/>
  <c r="F893" i="31" s="1"/>
  <c r="F894" i="31" s="1"/>
  <c r="F895" i="31" s="1"/>
  <c r="F896" i="31" s="1"/>
  <c r="F897" i="31" s="1"/>
  <c r="F898" i="31" s="1"/>
  <c r="F899" i="31" l="1"/>
  <c r="F900" i="31" s="1"/>
  <c r="F901" i="31" s="1"/>
  <c r="F902" i="31" s="1"/>
  <c r="F903" i="31" s="1"/>
  <c r="F904" i="31" s="1"/>
  <c r="F905" i="31" s="1"/>
  <c r="F906" i="31" s="1"/>
  <c r="F907" i="31" s="1"/>
  <c r="F908" i="31" l="1"/>
  <c r="F909" i="31" s="1"/>
  <c r="F910" i="31" l="1"/>
  <c r="F911" i="31" s="1"/>
  <c r="F912" i="31" s="1"/>
  <c r="F913" i="31" s="1"/>
  <c r="F914" i="31" s="1"/>
  <c r="F915" i="31" s="1"/>
  <c r="F916" i="31" s="1"/>
  <c r="F917" i="31" s="1"/>
  <c r="F918" i="31" s="1"/>
  <c r="F919" i="31" s="1"/>
  <c r="F920" i="31" s="1"/>
  <c r="F921" i="31" l="1"/>
  <c r="F922" i="31" s="1"/>
  <c r="F923" i="31" s="1"/>
  <c r="F924" i="31" s="1"/>
  <c r="F925" i="31" s="1"/>
  <c r="F926" i="31" s="1"/>
  <c r="F927" i="31" s="1"/>
  <c r="F928" i="31" s="1"/>
  <c r="F929" i="31" s="1"/>
  <c r="F930" i="31" l="1"/>
  <c r="F931" i="31" s="1"/>
  <c r="F932" i="31" s="1"/>
  <c r="F933" i="31" s="1"/>
  <c r="F934" i="31" l="1"/>
  <c r="F935" i="31" s="1"/>
  <c r="F936" i="31" s="1"/>
  <c r="F937" i="31" s="1"/>
  <c r="F938" i="31" s="1"/>
  <c r="F939" i="31" s="1"/>
  <c r="F940" i="31" s="1"/>
  <c r="F941" i="31" s="1"/>
  <c r="F942" i="31" s="1"/>
  <c r="F943" i="31" l="1"/>
  <c r="F944" i="31" s="1"/>
  <c r="F945" i="31" s="1"/>
  <c r="F946" i="31" l="1"/>
  <c r="F947" i="31" s="1"/>
  <c r="F948" i="31" s="1"/>
  <c r="F949" i="31" s="1"/>
  <c r="F950" i="31" s="1"/>
  <c r="F951" i="31" s="1"/>
  <c r="F952" i="31" s="1"/>
  <c r="F953" i="31" s="1"/>
  <c r="F954" i="31" s="1"/>
  <c r="F955" i="31" s="1"/>
  <c r="F956" i="31" l="1"/>
  <c r="F957" i="31" l="1"/>
  <c r="F958" i="31" s="1"/>
  <c r="F959" i="31" s="1"/>
  <c r="F960" i="31" s="1"/>
  <c r="F961" i="31" s="1"/>
  <c r="F962" i="31" l="1"/>
  <c r="F963" i="31" s="1"/>
  <c r="F964" i="31" l="1"/>
  <c r="F965" i="31" s="1"/>
  <c r="F966" i="31" s="1"/>
  <c r="F967" i="31" s="1"/>
  <c r="F968" i="31" s="1"/>
  <c r="F969" i="31" s="1"/>
  <c r="F970" i="31" l="1"/>
  <c r="F971" i="31" s="1"/>
  <c r="F972" i="31" s="1"/>
  <c r="F973" i="31" s="1"/>
  <c r="F974" i="31" s="1"/>
  <c r="F975" i="31" s="1"/>
  <c r="F976" i="31" s="1"/>
  <c r="F977" i="31" s="1"/>
  <c r="F978" i="31" s="1"/>
  <c r="F979" i="31" s="1"/>
  <c r="F980" i="31" l="1"/>
  <c r="F981" i="31" s="1"/>
  <c r="F982" i="31" s="1"/>
  <c r="F983" i="31" s="1"/>
  <c r="F984" i="31" s="1"/>
  <c r="F985" i="31" s="1"/>
  <c r="F986" i="31" s="1"/>
  <c r="F987" i="31" s="1"/>
  <c r="F988" i="31" s="1"/>
  <c r="F989" i="31" s="1"/>
  <c r="F990" i="31" s="1"/>
  <c r="F991" i="31" s="1"/>
  <c r="F992" i="31" s="1"/>
  <c r="F993" i="31" l="1"/>
  <c r="F994" i="31" s="1"/>
  <c r="F995" i="31" s="1"/>
  <c r="F996" i="31" s="1"/>
  <c r="F997" i="31" s="1"/>
  <c r="F998" i="31" s="1"/>
  <c r="F999" i="31" s="1"/>
  <c r="F1000" i="31" s="1"/>
  <c r="F1001" i="31" s="1"/>
  <c r="F1002" i="31" s="1"/>
  <c r="F1003" i="31" s="1"/>
  <c r="F1004" i="31" s="1"/>
  <c r="F1005" i="31" s="1"/>
  <c r="F1006" i="31" s="1"/>
  <c r="F1007" i="31" s="1"/>
  <c r="F1008" i="31" s="1"/>
  <c r="F1009" i="31" s="1"/>
  <c r="F1010" i="31" s="1"/>
  <c r="F1011" i="31" s="1"/>
  <c r="F1012" i="31" s="1"/>
  <c r="F1013" i="31" s="1"/>
  <c r="F1014" i="31" s="1"/>
  <c r="F1015" i="31" s="1"/>
  <c r="F1016" i="31" s="1"/>
  <c r="F1017" i="31" s="1"/>
  <c r="F1018" i="31" s="1"/>
  <c r="F1019" i="31" s="1"/>
  <c r="F1020" i="31" s="1"/>
  <c r="F1021" i="31" s="1"/>
  <c r="F1022" i="31" s="1"/>
  <c r="F1023" i="31" s="1"/>
  <c r="F1024" i="31" s="1"/>
  <c r="F1025" i="31" s="1"/>
  <c r="F1026" i="31" s="1"/>
  <c r="F1027" i="31" s="1"/>
  <c r="F1028" i="31" s="1"/>
  <c r="F1029" i="31" s="1"/>
  <c r="F1030" i="31" l="1"/>
  <c r="F1031" i="31" s="1"/>
  <c r="F1032" i="31" l="1"/>
  <c r="F1033" i="31" s="1"/>
  <c r="F1034" i="31" l="1"/>
  <c r="F1035" i="31" s="1"/>
  <c r="F1036" i="31" s="1"/>
  <c r="F1037" i="31" l="1"/>
  <c r="F1038" i="31" l="1"/>
  <c r="F1039" i="31" s="1"/>
  <c r="F1040" i="31" l="1"/>
  <c r="F1041" i="31" s="1"/>
  <c r="F1042" i="31" s="1"/>
  <c r="F1043" i="31" s="1"/>
  <c r="F1044" i="31" s="1"/>
  <c r="F1045" i="31" s="1"/>
  <c r="F1046" i="31" s="1"/>
  <c r="F1047" i="31" s="1"/>
  <c r="F1048" i="31" s="1"/>
  <c r="F1049" i="31" s="1"/>
  <c r="F1050" i="31" l="1"/>
  <c r="F1051" i="31" s="1"/>
  <c r="F1052" i="31" s="1"/>
  <c r="F1053" i="31" s="1"/>
  <c r="F1054" i="31" s="1"/>
  <c r="F1055" i="31" s="1"/>
  <c r="F1056" i="31" s="1"/>
  <c r="F1057" i="31" s="1"/>
  <c r="F1058" i="31" s="1"/>
  <c r="F1059" i="31" l="1"/>
  <c r="F1060" i="31" s="1"/>
  <c r="F1061" i="31" s="1"/>
  <c r="F1062" i="31" s="1"/>
  <c r="F1063" i="31" s="1"/>
  <c r="F1064" i="31" s="1"/>
  <c r="F1065" i="31" l="1"/>
  <c r="F1066" i="31" l="1"/>
  <c r="F1067" i="31" l="1"/>
  <c r="F1068" i="31" s="1"/>
  <c r="F1069" i="31" l="1"/>
  <c r="F1070" i="31" s="1"/>
  <c r="F1071" i="31" s="1"/>
  <c r="F1072" i="31" l="1"/>
  <c r="F1073" i="31" s="1"/>
  <c r="F1074" i="31" s="1"/>
  <c r="F1075" i="31" s="1"/>
  <c r="F1076" i="31" s="1"/>
  <c r="F1077" i="31" s="1"/>
  <c r="F1078" i="31" l="1"/>
  <c r="F1079" i="31" s="1"/>
  <c r="F1080" i="31" s="1"/>
  <c r="F1081" i="31" s="1"/>
  <c r="F1082" i="31" s="1"/>
  <c r="F1083" i="31" s="1"/>
  <c r="F1084" i="31" s="1"/>
  <c r="F1085" i="31" s="1"/>
  <c r="F1086" i="31" s="1"/>
  <c r="F1087" i="31" s="1"/>
  <c r="F1088" i="31" s="1"/>
  <c r="F1089" i="31" l="1"/>
  <c r="F1090" i="31" s="1"/>
  <c r="F1091" i="31" s="1"/>
  <c r="F1092" i="31" l="1"/>
  <c r="F1093" i="31" s="1"/>
  <c r="F1094" i="31" s="1"/>
  <c r="F1095" i="31" s="1"/>
  <c r="F1096" i="31" l="1"/>
  <c r="F1097" i="31" l="1"/>
  <c r="F1098" i="31" s="1"/>
  <c r="F1099" i="31" s="1"/>
  <c r="F1100" i="31" s="1"/>
  <c r="F1101" i="31" s="1"/>
  <c r="F1102" i="31" s="1"/>
  <c r="F1103" i="31" s="1"/>
  <c r="F1104" i="31" s="1"/>
  <c r="F1105" i="31" s="1"/>
  <c r="F1106" i="31" s="1"/>
  <c r="F1107" i="31" s="1"/>
  <c r="F1108" i="31" s="1"/>
  <c r="F1109" i="31" s="1"/>
  <c r="F1110" i="31" s="1"/>
  <c r="F1111" i="31" s="1"/>
  <c r="F1112" i="31" s="1"/>
  <c r="F1113" i="31" s="1"/>
  <c r="F1114" i="31" s="1"/>
  <c r="F1115" i="31" s="1"/>
  <c r="F1116" i="31" s="1"/>
  <c r="F1117" i="31" s="1"/>
  <c r="F1118" i="31" s="1"/>
  <c r="F1119" i="31" s="1"/>
  <c r="F1120" i="31" s="1"/>
  <c r="F1121" i="31" s="1"/>
  <c r="F1122" i="31" s="1"/>
  <c r="F1123" i="31" s="1"/>
  <c r="F1124" i="31" s="1"/>
  <c r="F1125" i="31" s="1"/>
  <c r="F1126" i="31" s="1"/>
  <c r="F1127" i="31" l="1"/>
  <c r="F1128" i="31" s="1"/>
  <c r="F1129" i="31" s="1"/>
  <c r="F1130" i="31" s="1"/>
  <c r="F1131" i="31" s="1"/>
  <c r="F1132" i="31" s="1"/>
  <c r="F1133" i="31" s="1"/>
  <c r="F1134" i="31" s="1"/>
  <c r="F1135" i="31" s="1"/>
  <c r="F1136" i="31" l="1"/>
  <c r="F1137" i="31" s="1"/>
  <c r="F1138" i="31" s="1"/>
  <c r="F1139" i="31" s="1"/>
  <c r="F1140" i="31" s="1"/>
  <c r="F1141" i="31" s="1"/>
  <c r="F1142" i="31" s="1"/>
  <c r="F1143" i="31" s="1"/>
  <c r="F1144" i="31" s="1"/>
  <c r="F1145" i="31" s="1"/>
  <c r="F1146" i="31" s="1"/>
  <c r="F1147" i="31" s="1"/>
  <c r="F1148" i="31" s="1"/>
  <c r="F1149" i="31" l="1"/>
  <c r="F1150" i="31" s="1"/>
  <c r="F1151" i="31" l="1"/>
  <c r="F1152" i="31" s="1"/>
  <c r="F1153" i="31" s="1"/>
  <c r="F1154" i="31" s="1"/>
  <c r="F1155" i="31" s="1"/>
  <c r="F1156" i="31" s="1"/>
  <c r="F1157" i="31" s="1"/>
  <c r="F1158" i="31" s="1"/>
  <c r="F1159" i="31" s="1"/>
  <c r="F1160" i="31" s="1"/>
  <c r="F1161" i="31" s="1"/>
  <c r="F1162" i="31" s="1"/>
  <c r="F1163" i="31" s="1"/>
  <c r="F1164" i="31" s="1"/>
  <c r="F1165" i="31" l="1"/>
  <c r="F1166" i="31" s="1"/>
  <c r="F1167" i="31" s="1"/>
  <c r="F1168" i="31" s="1"/>
  <c r="F1169" i="31" s="1"/>
  <c r="F1170" i="31" s="1"/>
  <c r="F1171" i="31" s="1"/>
  <c r="F1172" i="31" s="1"/>
  <c r="F1173" i="31" s="1"/>
  <c r="F1174" i="31" l="1"/>
  <c r="F1175" i="31" s="1"/>
  <c r="F1176" i="31" s="1"/>
  <c r="F1177" i="31" s="1"/>
  <c r="F1178" i="31" s="1"/>
  <c r="F1179" i="31" s="1"/>
  <c r="F1180" i="31" s="1"/>
  <c r="F1181" i="31" s="1"/>
  <c r="F1182" i="31" s="1"/>
  <c r="F1183" i="31" s="1"/>
  <c r="F1184" i="31" l="1"/>
  <c r="F1185" i="31" s="1"/>
  <c r="F1186" i="31" s="1"/>
  <c r="F1187" i="31" s="1"/>
  <c r="F1188" i="31" s="1"/>
  <c r="F1189" i="31" s="1"/>
  <c r="F1190" i="31" s="1"/>
  <c r="F1191" i="31" s="1"/>
  <c r="F1192" i="31" s="1"/>
  <c r="F1193" i="31" s="1"/>
  <c r="F1194" i="31" s="1"/>
  <c r="F1195" i="31" s="1"/>
  <c r="F1196" i="31" s="1"/>
  <c r="F1197" i="31" s="1"/>
  <c r="F1198" i="31" l="1"/>
  <c r="F1199" i="31" l="1"/>
  <c r="F1200" i="31" s="1"/>
  <c r="F1201" i="31" s="1"/>
  <c r="F1202" i="31" s="1"/>
  <c r="F1203" i="31" s="1"/>
  <c r="F1204" i="31" s="1"/>
  <c r="F1205" i="31" s="1"/>
  <c r="F1206" i="31" s="1"/>
  <c r="F1207" i="31" s="1"/>
  <c r="F1208" i="31" s="1"/>
  <c r="F1209" i="31" l="1"/>
  <c r="F1210" i="31" l="1"/>
  <c r="F1211" i="31" s="1"/>
  <c r="F1212" i="31" s="1"/>
  <c r="F1213" i="31" s="1"/>
  <c r="F1214" i="31" s="1"/>
  <c r="F1215" i="31" s="1"/>
  <c r="F1216" i="31" s="1"/>
  <c r="F1217" i="31" s="1"/>
  <c r="F1218" i="31" l="1"/>
  <c r="F1219" i="31" s="1"/>
  <c r="F1220" i="31" s="1"/>
  <c r="F1221" i="31" s="1"/>
  <c r="F1222" i="31" s="1"/>
  <c r="F1223" i="31" s="1"/>
  <c r="F1224" i="31" s="1"/>
  <c r="F1225" i="31" s="1"/>
  <c r="F1226" i="31" s="1"/>
  <c r="F1227" i="31" s="1"/>
  <c r="F1228" i="31" s="1"/>
  <c r="F1229" i="31" s="1"/>
  <c r="F1230" i="31" l="1"/>
  <c r="F1234" i="31" l="1"/>
  <c r="F1235" i="31" s="1"/>
  <c r="F1236" i="31" s="1"/>
  <c r="F1237" i="31" s="1"/>
  <c r="F1238" i="31" s="1"/>
  <c r="F1239" i="31" s="1"/>
  <c r="F1240" i="31" s="1"/>
  <c r="F1241" i="31" s="1"/>
  <c r="F1242" i="31" s="1"/>
  <c r="F1243" i="31" s="1"/>
  <c r="F1244" i="31" s="1"/>
  <c r="F1245" i="31" s="1"/>
  <c r="F1246" i="31" s="1"/>
</calcChain>
</file>

<file path=xl/sharedStrings.xml><?xml version="1.0" encoding="utf-8"?>
<sst xmlns="http://schemas.openxmlformats.org/spreadsheetml/2006/main" count="2032" uniqueCount="620">
  <si>
    <t>FECHA</t>
  </si>
  <si>
    <t>CHEQUE</t>
  </si>
  <si>
    <t>CONCEPTO</t>
  </si>
  <si>
    <t xml:space="preserve">DEBE </t>
  </si>
  <si>
    <t>HABER</t>
  </si>
  <si>
    <t>SALDO</t>
  </si>
  <si>
    <t>CANCELADO</t>
  </si>
  <si>
    <t>DEPOSITO CON CHEQUE</t>
  </si>
  <si>
    <t>DEPOSITO EN EFECTIVO</t>
  </si>
  <si>
    <t>I.V.A.</t>
  </si>
  <si>
    <t>SPEI</t>
  </si>
  <si>
    <t>DEPOSITO MIXTO</t>
  </si>
  <si>
    <t>SALDO S/LIBROS</t>
  </si>
  <si>
    <t>SALDO S/BANCO</t>
  </si>
  <si>
    <t>TRASPASO A CUENTA GASTO CORRIENTE</t>
  </si>
  <si>
    <t>CUENTA No. 4052762556</t>
  </si>
  <si>
    <t>CUENTA No. 4044655397</t>
  </si>
  <si>
    <t>PAGO POR SERVICIO TELMEX</t>
  </si>
  <si>
    <t>CUENTA No. 4044655462</t>
  </si>
  <si>
    <t>SALDO INICIAL AL 01 DE OCTUBRE DEL 2012</t>
  </si>
  <si>
    <t>DEBE</t>
  </si>
  <si>
    <t>DEPOSITO CON DOCUMENTO</t>
  </si>
  <si>
    <t>TRANSFERENCIA DESDE CUENTA GASTO CORRIENTE</t>
  </si>
  <si>
    <t>PAGO DE INTERES NOMINAL</t>
  </si>
  <si>
    <t>JAVIER ORTIZ VARGAS/LISTAS DE RAYA</t>
  </si>
  <si>
    <t>TRASPASO DESDE CUENTA GASTO CORRIENTE</t>
  </si>
  <si>
    <t>TRANSFERENCIA A CUENTA GASTO CORRIENTE</t>
  </si>
  <si>
    <t>TRASPASO A CUENTA INFRAESTRUCTURA</t>
  </si>
  <si>
    <t>TRASPASO DESDE CUENTA FORTALECIMIENTO</t>
  </si>
  <si>
    <t>LAS CERVEZAS MODELO DE OCCIDENTE S.A. DE C.V.</t>
  </si>
  <si>
    <t>CH-132</t>
  </si>
  <si>
    <t>TRASPASO DESDE CUENTA 441</t>
  </si>
  <si>
    <t>TRASPASO DESDE CUENTA 3X1 FEDERAL</t>
  </si>
  <si>
    <t>COMISION POR SPEI MAS I.V.A.</t>
  </si>
  <si>
    <t>TRASPASO DESDE CUENTA NUEVA</t>
  </si>
  <si>
    <t>CUENTA No. 4052761954</t>
  </si>
  <si>
    <t>FONDO DE SANEAMIENTO</t>
  </si>
  <si>
    <t>SALDO INICIAL AL 1 DE ENERO DE 2013</t>
  </si>
  <si>
    <t>TRASPASO DESDE CUENTA INFRAESTRUCTURA</t>
  </si>
  <si>
    <t>CUENTA No. 4044655470</t>
  </si>
  <si>
    <t>FORTALECIMIENTO</t>
  </si>
  <si>
    <t>COMISION MAS I.V.A.</t>
  </si>
  <si>
    <t>No. CHEQUE</t>
  </si>
  <si>
    <t>RAFAEL GALVEZ TERRIQUEZ/GASTOS DIVERSOS</t>
  </si>
  <si>
    <t>JESUS ROSALES VEGA/PRESTAMO POR TRABAJO</t>
  </si>
  <si>
    <t>JAVIER ORTIZ VARGAS/DESCUENTOS POR PRESTAMO AL PERSONAL</t>
  </si>
  <si>
    <t>MARIA TERESA ALVAREZ CRUZ/PAGO NOTA DE VENTA 8</t>
  </si>
  <si>
    <t>ESMERALDA OSORIO PEÑA/PAGO ALIMENTOS PERSONAL</t>
  </si>
  <si>
    <t>LUCERO SANTANA VELASCO/PAGO COMPENSACION DIC. 12</t>
  </si>
  <si>
    <t>JAVIER ORTIZ VARGAS/LISTAS DE RAYA Y GASTOS DIVERSOS</t>
  </si>
  <si>
    <t>TRANSFERENCIAS DESDE CUENTA FORTALECIMIENTO</t>
  </si>
  <si>
    <t>MOISES CHAVEZ ORTIZ/PAGO PRIMERA QUINCENA ABRIL 2013</t>
  </si>
  <si>
    <t>ACEROS MURILLO S.A. DE C.V./COMPRA MATERIAL PUERTA APULCO</t>
  </si>
  <si>
    <t>MACARIO MENDOZA TALAVERA/HORAS EXTRAS MODULO SEDER</t>
  </si>
  <si>
    <t>JAVIER ORTIZ VARGAS/EROGACIONES DIVERSAS/RECIBOS DE LUZ, OFICIOS COMISION</t>
  </si>
  <si>
    <t>JAVIER ORTIZ VARGAS/ COMPRA DE BALONES PARA DR. DEPORTES Y OFICIOS DE COMISION</t>
  </si>
  <si>
    <t>JAVIER ORTIZ VARGAS/PAGO APOYO A MEDICOS CENTRO DE SALUD MES DE ABRIL 2013</t>
  </si>
  <si>
    <t>JAVIER ORTIZ VARGAS/EVENTO CULTURAL EN SAN ISIDRO, (MARIACHI)</t>
  </si>
  <si>
    <t xml:space="preserve">EXIQUIO GALINDO BALLESTEROS/GASTOS POR REHABILITACION MAQUINARIA </t>
  </si>
  <si>
    <t>MIRIAM COBIAN BRAMBILA/GASTOS AREA CASA CULTURA</t>
  </si>
  <si>
    <t>GAS VULCANO S.A. DE C.V./COMPRA GAS L.P. VEHICULOS H. AYUNTAMIENTO</t>
  </si>
  <si>
    <t>AMADOR TOSCANO QUINTERO GASTOS DIVERSOS PARA EVENTOS CULTURA</t>
  </si>
  <si>
    <t>MOISES CHAVEZ ORTIZ/PAGO PRIMERA QUINCENA MAYO 2013</t>
  </si>
  <si>
    <t>JUAN JORGE SANABRIA MARTINEZ/INTERES POR PRESTAMO CON TERCEROS</t>
  </si>
  <si>
    <t>GASTOS DIVERSOS POR SALIDAS</t>
  </si>
  <si>
    <t>JAVIER ORTIZ VARGAS/DEPOSITO SIN CONTABILIZAR</t>
  </si>
  <si>
    <t>JAVIER ORTIZ VARGAS/NOTA VENTA 66 COMIDAS PARA POLICIAS</t>
  </si>
  <si>
    <t>LUZ MARIA CABRERA MEDINA/PENSION VIUDEZ 2 QUINCENA MAYO 2013</t>
  </si>
  <si>
    <t>MOISES CHAVEZ ORTIZ/PAGO 2 QUINCENA MAYO 2013</t>
  </si>
  <si>
    <t>CONCILIACION BANCARIA AL 31-05-13</t>
  </si>
  <si>
    <t>SALDO S/BANCOS</t>
  </si>
  <si>
    <t>BRUNO FRANCISCO COBIAN GARCIA/RESTO SONORIZACION F. TAURINA</t>
  </si>
  <si>
    <t>DEPOSITO EN EFECTIVO AGUA POTABLE</t>
  </si>
  <si>
    <t>COMISION POR SERVICIO DE INTERNET MAS I.V.A.</t>
  </si>
  <si>
    <t>DEPOSITO EN EFECTIVO CATASTRO</t>
  </si>
  <si>
    <t>TRASPASO DESDE CUENTA 1954</t>
  </si>
  <si>
    <t>DEPOSITO EN EFECTIVO INGRESOS</t>
  </si>
  <si>
    <t>CH N-COB.</t>
  </si>
  <si>
    <t>CHEQUE PAGADO</t>
  </si>
  <si>
    <t>TRANSPASO DESDE CUENTA GASTO CORRIENTE</t>
  </si>
  <si>
    <t>LAS CARVEZAS MODELO DE OCCIDENTE S.A. DE C.V.</t>
  </si>
  <si>
    <t>IRAN PEREZ-RULFO IBARRA/D.S.C.</t>
  </si>
  <si>
    <t>JAVIER ORTIZ VARGAS/CEMENTO PARA PARA PERSONAS DE AMACUAUHTITLAN</t>
  </si>
  <si>
    <t>CHEQUE DEPOSITADO R.G.S.</t>
  </si>
  <si>
    <t>SEVERIANO PEREZ-RULFO IBARRA (PRESTAMO CON TERCEROS)</t>
  </si>
  <si>
    <t>TRASPASO DESDE CUENTA 557</t>
  </si>
  <si>
    <t>TRASPASO DESDE CUENTA 341</t>
  </si>
  <si>
    <t>CHEQUE PAGADO J.C.G.S.</t>
  </si>
  <si>
    <t>TRASPASO PARA COMPRA DE LAMINAS</t>
  </si>
  <si>
    <t>JAVIER ORTIZ VARGAS/PERSONAL EVENTUAL, COMBUSTIBLE</t>
  </si>
  <si>
    <t>DEPOSITO CON CHEQUE INGRESOS</t>
  </si>
  <si>
    <t>CH-133</t>
  </si>
  <si>
    <t>JAVIER ORTIZ VARGAS/DIESEL PARA VEHICULOS Y MAQUINARIA DE OBRAS PUBLICAS</t>
  </si>
  <si>
    <t>TRASPASO DESDE CUENTAS PROPIAS</t>
  </si>
  <si>
    <t>TRASPASO A CUENTA NUEVA</t>
  </si>
  <si>
    <t>TRASPASO DESDE CUENTA 556</t>
  </si>
  <si>
    <t>TRASPASO GRUPO OCTANO S.A. DE C.V./DIESEL PARA MAQUINARIA Y VEHICULOS OBRAS PUBLICAS</t>
  </si>
  <si>
    <t>TRASPASO POR GASTOS DIVERSOS</t>
  </si>
  <si>
    <t>TRASPASO GRUPO OCTANO S.A. DE C.V./COMPRA DE VALES DE COMBUSTIBLE PARA VEHICULOS DIVERSOS</t>
  </si>
  <si>
    <t>TRASPASO GRUPO OCTANO S.A. DE C.V./VALES DE COMBUSTIBLE PARA VEHICULOS DIVERSOS</t>
  </si>
  <si>
    <t>TRASPASO GRUPO OCTANO S.A. DE C.V./VALES DE COMBUSTIBLE PARA VEHICULOS DE TODAS LAS AREAS</t>
  </si>
  <si>
    <t>TRASPASO A CUENTA 2417</t>
  </si>
  <si>
    <t>TRASPASO GRUPO OCTANO S.A. DE C.V./VALES DE COMBUSTIBLE PARA VEHICULOS</t>
  </si>
  <si>
    <t>TRASPASO A CUENTAS PROPIAS</t>
  </si>
  <si>
    <t>PAGO POR NOMINA CORRESPONDIENTE A LA 1ra. QUINCENA OCTUBRE 2015</t>
  </si>
  <si>
    <t>SISTEMA DIF DE TONAYA/SUBSIDIO CORRESPONDIENTE AL MES DE OCTUBRE 2015</t>
  </si>
  <si>
    <t>LIBRADO VIZCAINO ALVAREZ/PAGO DE DIESEL OBRAS PUBLICAS</t>
  </si>
  <si>
    <t>JAVIER ORTIZ VARGAS/COMPRA DE COMBUSTIBLE PARA VEHICULOS DE DIVERSAS AREAS DEL H. AYTO.</t>
  </si>
  <si>
    <t>ALFREDO PEREZ GAONA/COMPRA DE IMPRESORA Y PAPELERIA PARA TODAS LAS AREAS</t>
  </si>
  <si>
    <t>AUTOMOTIVE TRUCKS S.A. DE C.V./COMPRA DE REFACCION PARA CAMION FOTON</t>
  </si>
  <si>
    <t>JOHAN JESUS RAMOS HERNANDEZ/REFACCIONES Y MANTENIMIENTO DE EQUIPO DE COMPUTO DE TODAS LAS AREAS</t>
  </si>
  <si>
    <t>IGNACIO RODRIGUEZ BRAMBILA/SERVICIO A VEHICULOS DIVERSOS</t>
  </si>
  <si>
    <t>CAJA SOLIDARIA TONAYA/ABONO POR DESCUENTOS A PERSONAL DE H. AYUNTAMIENTO POR PRESTAMOS, 1a. QUINCENA OCTUBRE 2015</t>
  </si>
  <si>
    <t>SEGUROS INBURSA S.A./SEGUROS DE 3 AMBULANCIAS PROTECCION CIVIL</t>
  </si>
  <si>
    <t>JAVIER ORTIZ VARGAS/LISTAS DE RAYA Y SERV. GRALES Y OBRAS PUBLICAS SEMANA DEL 28 DE SEPTIEMBRE AL 3 DE OCTUBRE 2015</t>
  </si>
  <si>
    <t>PAGO DE ISR RETENIDO AL PERSONAL DEL H. AYUNTAMIENTO CORRESPONDIENTE AL MES DE SEPTIEMBRE 2015</t>
  </si>
  <si>
    <t>CONCILIACION BANCARIA DEL 1o. DE OCTUBRE DEL 2015 (ADMON. 2015-2018)</t>
  </si>
  <si>
    <t>CESAR OMAR TELLEZ HURTADO/MANTENIMIENTO DE BOMBA DE PLANTA TRATADORA</t>
  </si>
  <si>
    <t>TRASPASO LUIS ENRIQUE GONZALEZ VEGA/MATERIAL DEPORTIVO</t>
  </si>
  <si>
    <t>TRASPASO DEISI BARBARITA NAVARRO BALLESTEROS/DIESEL PARA MAQUINARIA OBRAS PUBLICAS</t>
  </si>
  <si>
    <t>TRASPASO LUIS EDUARDO ENRIQUEZ CONTRERAS/ABONO POR HECHURA DE SELLOS PARA REAS DIVERSAS Y PAPELERIA</t>
  </si>
  <si>
    <t>JAVIER ORTIZ VARGAS/LISTAS DE RAYA OBRAS PUBLICAS Y SERV. GRALES. PAGO DE ALUMBRADO PUBLICO Y REBOMBEO AGUA POTABLE</t>
  </si>
  <si>
    <t>TRASPASO RAFAEL LEAL QUILES/COMPRA DE PRODUCTOS DE LIMPIEZA Y ALIMENTOS PARA AREAS DIVERSAS</t>
  </si>
  <si>
    <t>YVONNE ESCALERA QUIÑONES/1er. ABONO POR INSTALACION DE BOMBA DE CRUCERO DE TONAYA</t>
  </si>
  <si>
    <t>TRASPASO LUIS FLORES SANCHEZ/PAGO CORRESPONDIENTE A LA 1a. QUINCENA DE OCTUBRE 2015</t>
  </si>
  <si>
    <t>TRASPASO EDGAR YANCARLOS ALVAREZ LEAL/PAGO POR NOMINA 1 QUINCENA OCTUBRE 2015</t>
  </si>
  <si>
    <t>RAFAEL MEDINA CARRERA/COMIDA PARA CHOFERES DE MODULO SEDER Y MAQUINARIA PROPIA</t>
  </si>
  <si>
    <t>JESUS ROSALES VEGA/SEMANA CULTURAL LA CATRINA 2015 ASI COMO FIESTAS SAN RAFAEL 2015</t>
  </si>
  <si>
    <t>JAVIER ORTIZ VARGAS/GASTOS DIVERSOS: LUZ, DEPORTES, COMBUSTIBLE, P. EVENTUAL</t>
  </si>
  <si>
    <t>TRASPASO PERSONAL PAGO NOMINA, 1ra. QUINCENA OCTUBRE 2015 (ROSY Y RAFA CISNEROS)</t>
  </si>
  <si>
    <t>TRASPASO SALVADOR MICHEL BEJARANO/PERIFONEOS DIVERSAS AREAS, (ADEFAS ADMON. 2012-2015)</t>
  </si>
  <si>
    <t>TRASPASO MATERIALES PARA EL DESARROLLO DE MEXICO/COMPRA DE CEMENTO PARA AREA DE DESARROLLO HUMANO</t>
  </si>
  <si>
    <t>TRASPASO FAUSTO GALLARDO CHAVEZ/COMPRA DE ALIMENTOS PARA PERSONAL DIVERSO DE OBRAS PUBLICAS</t>
  </si>
  <si>
    <t>TRASPASO VICTOR MANUEL GOMEZ VIZCAINO/COMPRA DE LADRILLO PARA AREA DE OBRAS PUBLICAS</t>
  </si>
  <si>
    <t>TRASPASO RUBEN REGIDOR, NOMINA CORRESPONDIENTE A LA 1ra. QUINCENA OCTUBRE 2015</t>
  </si>
  <si>
    <t>TRASPASO EDGAR FRANCISCO ROBLES MARTINEZ/LLANTAS PARA CAMION DE LA BASURA Y CAMIONETA DEL DIF</t>
  </si>
  <si>
    <t>TRASPASO JOSE LUIS TORRES CHAVEZ/MAESTRO MARIACHI CASA CULTURA  TONAYA, MES DE AGOSTO 2015</t>
  </si>
  <si>
    <t>TRASPASO JUAN RUBEN GALVEZ TERRIQUEZ/VIAJES A SAN RAFAEL PARA TRASLADO DE PERSONAS DE BALLET CASA CULTURA</t>
  </si>
  <si>
    <t>TRASPASO GRUPO OCTANO S.A. DE C.V./VALES DE COMBUSTIBLE PARA VEHICULOS DE AREA DE PROTECCION CIVIL</t>
  </si>
  <si>
    <t>JAVIER ORTIZ VARGAS/LISTAS DE RAYA OBRAS PUBLICAS Y SERV. GRALES. SEMANA DEL 19 AL 24 DE OCTUBRE 2015</t>
  </si>
  <si>
    <t>TRASPASO SERGIO LEPE URIBE/NOMINA CORRESPONDIENTE A LA 1a. QUINCENA OCTUBRE 2015</t>
  </si>
  <si>
    <t>TRASPASO GRUPO OCTANO S.A. DE C.V./VALES DE COMBUSTIBLE PARA VEHICULOS DIVERSAS AREAS</t>
  </si>
  <si>
    <t>TRASPASO REFACCIONARIA TONAYA S.A. DE C.V./REFACCIONES PARA VEHICULOS Y MAQUINARIA</t>
  </si>
  <si>
    <t>PAGO POR ISR COMPLEMENTARIO DEL MES DE ENERO 2015</t>
  </si>
  <si>
    <t>PAGO POR ISR COMPLEMENTARIO DEL MES DE FEBRERO 2015</t>
  </si>
  <si>
    <t>PAGO POR ISR COMPLEMENTARIO DEL MES DE JULIO 2015</t>
  </si>
  <si>
    <t>TRASPASO GRUPO OCTANO S.A. DE C.V./VALES DE COMBUSTIBLE PARA VEHICULOS DEL H. AYTO.</t>
  </si>
  <si>
    <t>JAVIER ORTIZ VARGAS/LUZ, TRASLADO DE ALUMNOS, SALIDA AL CONGRESO, COMBUSTIBLE</t>
  </si>
  <si>
    <t>JAVIER ORTIZ VARGAS/PERSONAL EVENTUAL 2a. QUINCENA OCTUBRE 2015, TRASLADO DE ALUMNOS</t>
  </si>
  <si>
    <t>TRASPASO (FONDO PARA CASA CULTURA)</t>
  </si>
  <si>
    <t>TRASPASO A CAJA SOLIDARIA TONAYA/ABONO POR PRESTAMO AL PERSONAL CORRESPONDIENTE A LA 2a. QUINCENA OCTUBRE 2015</t>
  </si>
  <si>
    <t>JAVIER ORTIZ VARGAS/LISTAS DE RAYA OBRAS PUBLICAS Y SERV. GRALES. SEMANA DEL 5 AL 10 DE OCTUBRE 2015</t>
  </si>
  <si>
    <t>TRASPASO DANIEL COVARRUBIAS ROSALES/PAGO MAESTRO DE BANDAS CERRITO Y COLONIA GPANA. JULIO 2015</t>
  </si>
  <si>
    <t>PAGO POR NOMINA CORRESPONDIENTE A LA 2a. QUINCENA OCTUBRE 2015</t>
  </si>
  <si>
    <t>TRASPASO GERARDO ROBERTO CORONA NAVA/50% FINIQUITO LABOTAL ADMON. 2012-15</t>
  </si>
  <si>
    <t>TRASPASO LIBRADO VIZCAINO ALVAREZ/DIESEL Y GASOLINA PARA VEHICULOS DE DIVERSAS AREAS</t>
  </si>
  <si>
    <t>TRASPASO IGNACIO RODRIGUEZ BRAMBILA/MANTENIMIENTO DE LLANTAS A DIVERSOS VEHICULOS DEL H. AYTO. (TODAS LAS AREAS)</t>
  </si>
  <si>
    <t>JOSE REFUGIO MARTINEZ MEZA/INSTALACION DE ALTAR DE MUERTOS PRINCIPAL EN CASA CULTURA TONAYA, SEMANA LA CATRINA 2015 (DIA DE MUERTOS 2015)</t>
  </si>
  <si>
    <t>TRASPASO POR PAGO DE COMBUSTIBLE VEHICULOS DIVERSOS/(ADEFAS ADMON. 2012-2015)</t>
  </si>
  <si>
    <t>SALDO AL 1o. DE OCTUBRE DEL 2015</t>
  </si>
  <si>
    <t>TRASPASO POR COMPRA DE VALES DE COMBUSTIBLE</t>
  </si>
  <si>
    <t xml:space="preserve">TRASPASO POR EROGACIONES DIVERSAS </t>
  </si>
  <si>
    <t>COMISION MAS I.V.A. (CUENTAS PROPIAS)</t>
  </si>
  <si>
    <t>COMISION MAS I.V.A. (CUENTAS OTROS BANCOS)</t>
  </si>
  <si>
    <t>TRASPASO INTERNO</t>
  </si>
  <si>
    <t>JAVIER ORTIZ VARGAS/EROGACIONES DIVERSAS: COMBUSTIBLE, LUZ. DEPORTES, VIATICOS</t>
  </si>
  <si>
    <t>DEVOLUCION POR DEPOSITO DE NOMINA</t>
  </si>
  <si>
    <t>DEPOSITO POR SUELDOS FALTANTES</t>
  </si>
  <si>
    <t>COMISION MAS I.V.A. (ENVIOS A CUENTAS DE OTROS BANCOS)</t>
  </si>
  <si>
    <t>CONCILIACION BANCARIA AL 31 DE OCTUBRE DEL 2015</t>
  </si>
  <si>
    <t>TR.</t>
  </si>
  <si>
    <t>CH-5463</t>
  </si>
  <si>
    <t>TRASPASO OCTAVIO CISNEROS JIMENEZ/MATERIAL PARA OBRAS PUBLICAS Y SERVICIOS GENERALES</t>
  </si>
  <si>
    <t>JAVIER ORTIZ VARGAS/LISTAS DE RAYA OBRAS PUBLICAS Y SERV. GRALES. REFACCIONES PARA VEHICULOS Y EXTRAS RECOLECCION DE BASURA</t>
  </si>
  <si>
    <t>KARINA TERRIQUEZ QUILES/BOLETOS DE AVION POR SALIDA A LA CD. DE MEXICO (PRESIDENTE Y DIR. DE OBRAS PUBLICAS)</t>
  </si>
  <si>
    <t>TRASPASO JOHAN JESUS RAMOS HERNANDEZ/REFACCIONES Y ARTICULOS PARA COMPUTADORAS DE DIVERSAS AREAS</t>
  </si>
  <si>
    <t>TRASPASO EDGAR ROBLES MARTINEZ/COMPRA DE LLANTAS PARA VEHICULO TOYOTA HIACE</t>
  </si>
  <si>
    <t>SALDO INICIAL AL 01 DE OCTUBRE DEL 2015</t>
  </si>
  <si>
    <t>SALDO INICIAL AL 1o. DE OCTUBRE DE 2015</t>
  </si>
  <si>
    <t>TRASPASO MATERIALES PARA EL DESARROLLO DE MEXICO/COMPRA DE TINACOS PARA AREA DE DESARROLLO HUMANO</t>
  </si>
  <si>
    <t>TERESITA DE JESUS GONZALEZ PERALTA/TRASLADO DE ALUMNOS, SKY, COMBUSTIBLE, PERSONAL EVENTUAL</t>
  </si>
  <si>
    <t>TRASPASO GRUPO OCTANO S.A. DE C.V./VALES DE COMBUSTIBLE PARA VEHICULOS DE LAS DIVERSAS AREAS</t>
  </si>
  <si>
    <t>TRASPASO MARIA CRISTINA FLORES ROSALES/PAGO POR RENTA DE TERRENO PARA BASURERO, CORRESPONDIENTE AL MES DE OCTUBRE 2015</t>
  </si>
  <si>
    <t>FABIAN GALINDO GALINDO/SONIDO E ILUMINACION PARA ESCENARIO DE FESTIVAL "LA CATRINA 2015"</t>
  </si>
  <si>
    <t>TERESITA DE JESUS GONZALEZ PERALTA/LISTAS DE RAYA OBRAS PUBLICAS Y SERV. GRALES. SEMANA DEL 2 AL 7 DE NOVIEMBRE 2015.</t>
  </si>
  <si>
    <t>JAVIER ORTIZ VARGAS/SKY, PERSONAL EVENTUAL DE SERVICIOS GENERALES, TRASLADO JUGADORES DE COPA TELMEX A LA HUERTA, JAL.</t>
  </si>
  <si>
    <t>PAGO AL SAT POR NOTIFICACION REALIZADA Y NO PAGADA</t>
  </si>
  <si>
    <t>TRASPASO JAVIER ORTIZ VARGAS/MATERIAL (CABLES) PARA SONIDO DE CASA CULTURA TONAYA</t>
  </si>
  <si>
    <t>TRASPASO MATERIALES PARA EL DESARROLLO DE MEXICO/CEMENTO OBRAS PUBLICAS</t>
  </si>
  <si>
    <t>TRASPASO JOSE ALFREDO FIGUEROA BARAJAS/CABLES PARA SONIDO CASA CULTURA TONAYA</t>
  </si>
  <si>
    <t>MARIA ANGELICA ARIAS GONZALEZ/PAPELERIA PARA TODAS LAS AREAS DEL H. AYUNTAMIENTO</t>
  </si>
  <si>
    <t>JAVIER ORTIZ VARGAS/ALUMBRADO PUBLICO Y REBOMBEO DE AGUA POTABLE</t>
  </si>
  <si>
    <t>TRASPASO SISTEMA DIF DE TONAYA, JALISCO/SUBSIDIO CORRESPONDIENTE AL MES DE NOVIEMBRE 2015</t>
  </si>
  <si>
    <t>TRASPASO AFIANZADORA SOFIMEX S.A./PAGO DE FIANZAS PRESIDENTE, TESORERO Y DIR. DE OBRAS PUBLICAS 2015 (OCT.-DICIEMBRE)</t>
  </si>
  <si>
    <t>TERESITA DE JESUS GONZALEZ PERALTA/LUZ, PESONAL EVENTUAL, TRASLADO DE ALUMNOS, ESTAFETA</t>
  </si>
  <si>
    <t>TERESITRA DE JESUS GONZALEZ PERALTA/LISTAS DE RAYA OBRAS PUBLICAS Y SERV. GRALES., FORMAS DE COBRO Y REFACCIONES PARA VEHICULOS</t>
  </si>
  <si>
    <t>PAGO POR NOMINA CORRESPONDIENTE A LA 1a. QUINCENA NOVIEMBRE 2015</t>
  </si>
  <si>
    <t>TRASPASO LIZETH MONTION ALVAREZ/FINIQUITO LABORAL</t>
  </si>
  <si>
    <t>TRASPASO CAJA SOLIDARIA TONAYA, DESCUENTOS POR PRESTAMO AL PERSONAL H. AYUNTAMIENTO CORRESPONDIENTE A LA 1a. QUINCENA NOVIEMBRE 2015</t>
  </si>
  <si>
    <t>TRASPASO CORPORATIVO ELECTRICO TAPATIO S.A. DE C.V./ABONO FACTURA 6908, MATERIAL ELECTRICO</t>
  </si>
  <si>
    <t>TRASPASO COMERCIALIZADORA INDUSTRIAL DE ZAPOPAN S.A. DE C.V./ABONO POR COMPRA DE BOMBA DE AGUA POTABLE</t>
  </si>
  <si>
    <t>TRASPASO POR PAGO DE ISR RETENIDO AL PERSONAL DEL H. AYUNTAMIENTO, CORRESPONDIENTE AL MES DE OCTUBRE 2015</t>
  </si>
  <si>
    <t>TRASPASO ALFREDO PEREZ GAONA/GASTOS POR SALIDAS OFICIALES DEL H. AYTO.</t>
  </si>
  <si>
    <t>TRASPASO RAFAEL GALVEZ TERRIQUEZ/MAESTRO CORO 3a. EDAD CASA CULTURA (OCTUBRE Y NOV. 2015) RAFA Y LUIS FERNANDO</t>
  </si>
  <si>
    <t>TRASPASO JOSE LUIS TORRES CHAVEZ/MAESTRO MARIACHI CASA CULTURA  TONAYA, MES DE OCTUBRE 2015</t>
  </si>
  <si>
    <t>JAVIER ORTIZ VARGAS/IMSS, AGENTES MUNICIPALES NOV. 2015, COMBUSTIBLE</t>
  </si>
  <si>
    <t>TRASPASO LUIS EDUARDO ENRIQUEZ CONTRERAS/FINIQUITO POR HECHURA DE SELLOS PARA REAS DIVERSAS Y PAPELERIA</t>
  </si>
  <si>
    <t>TRASPASO ANTONIO GALINDO PAZ/COMPRA DE ARTICULOS DE LIMPIEZA Y ALIMENTOS</t>
  </si>
  <si>
    <t>TRASPASO YVONNE ESCALERA QUIÑONES/2o. ABONO POR COMPRA DE BOMBA PARA CRUZERO</t>
  </si>
  <si>
    <t>TRASPASO FAUSTO GALLARDO CHAVEZ/COMPRA DE ALIMENTOS PARA PERSONAL DIVERSO DE OBRAS PUBLICAS (PENDIENTE ADMON. 2012-2015)</t>
  </si>
  <si>
    <t>MARIA ESTHER GARCIA DUEÑAS/NOMINA DIRECTOR DE ECOLOGIA CORRESPONDIENTE A LA 2a. QUINCENA OCTUBRE 2015 Y 1a. QUINCENA NOVIEMBRE 2015</t>
  </si>
  <si>
    <t>TRASPASO JAIME ROSALES VEGA/MANTENIMIENTO DE VEHICULOS DIVERSOS DEL H. AYUNTAMIENTO</t>
  </si>
  <si>
    <t>TRASPASO AMADOR TOSCANO QUINTERO/ADELANTO PARA HECHURA DE CARROS ALEGORICOS DE FERIA TAURINA VIVA TONAYA 2015-2016</t>
  </si>
  <si>
    <t>JESUS ROSALES VEGA/GASTOS NOCHE MEXICANA ALUSIVA AL 20 DE NOVIEMBRE 2015</t>
  </si>
  <si>
    <t>JAVIER ORTIZ VARGAS/ARBITRAJE PARA DEPORTES, BALONES PARA PREMIACION DE DEPORTES, COBUSTIBLE</t>
  </si>
  <si>
    <t>TRASPASO FRANCISCO COBIAN GARCIA/SONORIZACION DE EVENTOS DIVERSOS CASA DE LA CULTURA</t>
  </si>
  <si>
    <t>JAVIER ORTIZ VARGAS/LISTAS DE RAYA OBRAS PUBLICAS Y SERV. GRALES., CFE ALPIZAHUATL Y PERSONAL EVENTUAL</t>
  </si>
  <si>
    <t>TRASPASO MAYRA MALDONADO MEZA/PINTURA PARA CASA CULTURA FESTIVAL LA CATRINA 2015</t>
  </si>
  <si>
    <t>TRASPASO JOSE ISAIAS TAPIA ULLOA/ABONO POR COMPRA DE CLORO PARA POZOS DE AGUA POTABLE, FACTURA 510</t>
  </si>
  <si>
    <t>TRASPASO GRUPO OCTANO S.A. DE C.V./VALES DE COMBUSTIBLE PARA VEHICULOS DE DIVERSAS AREAS</t>
  </si>
  <si>
    <t>ANA MAYELA ARAIZA COBIAN/GASTOS DIVERSOS</t>
  </si>
  <si>
    <t>TRANSFERENCIA ANTONIO DE JESUS MANCILLA GAYTAN/MANTENIMIENTO DE VEHICULOS Y MAQUINARIA DEL H. AYUNTAMIENTO</t>
  </si>
  <si>
    <t>JAVIER ORTIZ VARGAS/MULTA POR SOBRECARGA DE LAMPARAS CONECTADAS EN AMACUAUHTITLAN LOCALIDAD DE TONAYA, JALISCO</t>
  </si>
  <si>
    <t>JAVIER ORTIZ VARGAS/VIATICOS, COMBUSTIBLE, AYUDAS SOCIALES A PERSONAS</t>
  </si>
  <si>
    <t>TRASPASO LIBRADO VIZCAINO/RENTA DE ESCENARIO PARA EVENTO MUSICAL BANDA "LOS SEBASTIANES" FERIA TAURINA VIVA TONAYA 2015-2016</t>
  </si>
  <si>
    <t>TERESITA DE JESUS GONZALEZ PERALTA/LISTAS DE RAYA OBRAS PUBLICAS Y SERV. GRALES. SEMANA DEL 23 AL 28 DE NOVIEMBRE 2015.</t>
  </si>
  <si>
    <t>JAVIER ORTIZ VARGAS/PERSONAL EVENTUAL 2a. QUINCENA NOVIEMBRE 2015, COMBUSTIBLE</t>
  </si>
  <si>
    <t>VICENTE ALCOCER NUÑEZ/PENSION POR INCAPACIDAD LABORAL CORRESPONDIENTE AL MES DE NOVIEMBRE 2015</t>
  </si>
  <si>
    <t>TERESITA DE JESUS GONZALEZ PERALTA/PRESTAMO CON TERCEROS AREA INGRESOS</t>
  </si>
  <si>
    <t>TRASPASO CAJA SOLIDARIA TONAYA, DESCUENTOS POR PRESTAMO AL PERSONAL H. AYUNTAMIENTO CORRESPONDIENTE A LA 2a. QUINCENA NOVIEMBRE 2015</t>
  </si>
  <si>
    <t>JUAN CARLOS RAMIREZ NARANJO/NOMINA POLICIA DE LINEA CORRESPONDIENTE A LA 2a. QUINCENA NOVIEMBRE 2015</t>
  </si>
  <si>
    <t>MARIA ESTHER GARCIA DUEÑAS/NOMINA DIRECTOR DE ECOLOGIA CORRESPONDIENTE A LA 2a. QUINCENA NOVIEMBRE 2015</t>
  </si>
  <si>
    <t>PAGO POR NOMINA CORRESPONDIENTE A LA 2a. QUINCENA DE NOVIEMBRE 2015</t>
  </si>
  <si>
    <t>JAVIER ORTIZ VARGAS/LUZ, APOYO A ESCOLTA DE MADRES DE TONAYA, COMBUSTIBLE, CARNE PARA EVENTOS DIVERSOS EN LOCALIDADES</t>
  </si>
  <si>
    <t>TRASPASO GRUPO OCTANO S.A. DE C.V./DIESEL PARA MAQUINARIA OBRAS PUBLICAS</t>
  </si>
  <si>
    <t>YAZMIN PEREZ-RULFO CORONA/PALETAS PARA FIN DE DESFILE CONMEMORATIVO AL 20 DE NOVIEMBRE 2015, FACT. 34</t>
  </si>
  <si>
    <t>TRASPASO ALFREDO PEREZ GAONA/GASTOS POR SALIDAS OFICIALES DEL H. AYTO., FACTURA HOSPEDAJE</t>
  </si>
  <si>
    <t>JAVIER ORTIZ VARGAS/LUZ, MTTO. DE MAQUINARIA Y EQUIPO DE OFICINA, VIATICOS</t>
  </si>
  <si>
    <t>JUAN CARLOS RAMOS NARANJO/NOMINA POLICIA DE LINEA CORRESPONDIENTE A LA 1a. QUINCENA NOVIEMBRE 2015</t>
  </si>
  <si>
    <t>JAVIER ORTIZ VARGAS/PAGO RECIBOS DE LA LUZ</t>
  </si>
  <si>
    <t>CONCILIACION BANCARIA AL 30 DE NOVIEMBRE DEL 2015</t>
  </si>
  <si>
    <t>CH-5487</t>
  </si>
  <si>
    <t>CH-5489</t>
  </si>
  <si>
    <t>CH-5490</t>
  </si>
  <si>
    <t>JAVIER ORTIZ VARGAS/LISTAS DE RAYA OBRAS PUBLICAS Y SERV. GRALES. SEMANA DEL 30 DE NOVIEMBRE AL 05 DE DICIEMBRE 2015</t>
  </si>
  <si>
    <t>TERESITA DE JESUS GONZALEZ PERALTA/RECUPERACION POR PRESTAMO AREA DE INGRESOS</t>
  </si>
  <si>
    <t>TRASPASO MATERIALES PARA EL DESARROLLO DE MEXICO S.A. DE C.V./CEMENTO PARA AREA DESARROLLO  HUMANO</t>
  </si>
  <si>
    <t>TRASPASO JAVIER ORTIZ VARGAS/COMBUSTIBLE, MATERIAL DE PAPELERIA</t>
  </si>
  <si>
    <t>TRASPASO DIEGO EDUARDO MORENO PEÑA/DULCES PARA POSADAS Y BOLETOS FERIA TAURINA</t>
  </si>
  <si>
    <t>RASALBA JIMENEZ GONZALEZ/UNIFORMES ESCOLTA OFICIAL DE TONAYA, CARNE PARA FIESTAS RELIGIOSO-CULTURALES DE LA PIÑA 2015</t>
  </si>
  <si>
    <t>TRASPASO JESUS ROSALES VEGA/GASTOS DIVERSOS CASA CULTURA. (MECHE GALVEZ, CRISTI AVALOS, RONDALLA Y ALDACO)</t>
  </si>
  <si>
    <t>JAVIER ORTIZ VARGAS/MTTO. DE VEHICULOS, TRASLADO DE PERSONAS A GDL, REFACCIONES, LUZ</t>
  </si>
  <si>
    <t>TRASPASO EFRAIN GUDIÑO DE LA TORRE/ABONO PARA IMPRESIÓN DE PROGRAMAS FERIA TAURINA TONAYA 2015-2016</t>
  </si>
  <si>
    <t>TRASPASO MIGUEL VAZQUEZ/MANTENIMIENTO DE FOTOCOPIADORA XEROX TESORERIA</t>
  </si>
  <si>
    <t>JAVIER ORTIZ VARGAS/LISTAS DE RAYA OBRAS PUBLICAS Y SERVICIOS GRALES. SEMANA DEL 07 AL 12 DE DICIEMBRE 2015</t>
  </si>
  <si>
    <t>JAVIER ORTIZ VARGAS/ARBITRAJE PARA DEPORTES, TRASLADO DE PERSONAS A GDL, PERSONAL EVENTUAL</t>
  </si>
  <si>
    <t>DEPOSITO CON CHEQUE DE OTRO BANCO (CATASTRO)</t>
  </si>
  <si>
    <t>JAVIER  ORTIZ VARGAS/DEPORTES, PERSONAL EVENTUAL, COMBUSTIBLE</t>
  </si>
  <si>
    <t>TRASPASO ALMA DELIA FIGUEROA BARAJAS/COMPRA DE UNIFORMES PARA PERSONAL DEL H. AYUNTAMIENTO, FACTURA No. 341</t>
  </si>
  <si>
    <t>TRASPASO RAFAEL LEAL QUILES/COMPRA DE MATERIAL DE LIMPIEZA Y PRODUCTOS ALIMENTICIOS PARA DIVERSAS AREAS DEL H. AYUNTAMIENTO</t>
  </si>
  <si>
    <t>TRASPASO A ULISES CISNEROS JIMENEZ/COMPRA DE MATERIALES Y HERRAMIENTAS PARA OBRAS PUBLICAS Y SERVICIOS GENERALES</t>
  </si>
  <si>
    <t>TRASPASO ALFREDO PEREZ GAONA/SALIDAS OFICIALES DIRECTOR OBRAS PUBLICAS</t>
  </si>
  <si>
    <t>TRASPASO IGNACIO RODRIGUEZ BRAMBILA/MANTENIMIENTO LLANTAS DE VEHICULOS DIVERSOS DEL H. AYUNTAMIENTO (TODAS LAS AREAS)</t>
  </si>
  <si>
    <t>TRASPASO SISTEMA DIF DEL MUNICIPIO DE TONAYA, JALISCO/SUBSIDIO CORRESPONDIENTE AL MES DE DICIEMBRE 2015</t>
  </si>
  <si>
    <t>TRASPASO MARCO ANTONIO GALINDO PAZ/COMPRA DE ARTICULOS DE LIMPIEZA PARA DIVERSAS AREAS DEL H. AYUNTAMIENTO</t>
  </si>
  <si>
    <t>TRASPASO CORPORATIVO ELECTRICO TAPATIO S.A. DE C.V./FINIQUITO FACTURA No. 6908 (MATERIAL ELECTRICO)</t>
  </si>
  <si>
    <t>TRASPASO LA SIERRA DE EL GRULLO S.A. DE C.V./COMPRA DE MATERIAL PARA OBRAS PUBLICAS</t>
  </si>
  <si>
    <t>TRASPASO JOSE ISAIAS TAPIA ULLOA/FINIQUITO FACTURA No. 510, CLORO PARA POZOS DE AGUA POTABLE</t>
  </si>
  <si>
    <t>TRASPASO POR PAGO DE ISR RETENIDO AL PERSONAL DEL H. AYUNTAMIENTO EN EL MES DE NOVIEMBRE DEL 2015</t>
  </si>
  <si>
    <t>JUAN CARLOS RAMOS NARANJO/NOMINA POLICIA DE LINEA CORRESPONDIENTE A LA 1a. QUINCENA DICIEMBRE 2015</t>
  </si>
  <si>
    <t>MARIA ESTHER GARCIA DUEÑAS/NOMINA DIRECTOR ECOLOGIA CORRESPONDIENTE A LA 1a. QUINCENA DICIEMBRE 2015</t>
  </si>
  <si>
    <t>RAFAEL LEAL QUILES/PRESTAMO CON TERCEROS PARA COMPRA DE CEMENTO</t>
  </si>
  <si>
    <t>HUGO CHAVEZ ALVAREZ/APOYO A COLONIA GUADALUPANA DE TONAYA PARA GASTOS DE ORGANIZACIÓN DE FIESTAS RELIGIOSO-CULTURALES 2015</t>
  </si>
  <si>
    <t>TRASPASO  MARIA CRISTINA FLORES ROSALES/RENTA DE TERRENO UTILIZADO PARA VERTEDERO DE RESIDUOS, NOVIEMBRE 2015</t>
  </si>
  <si>
    <t>TRASPASO JOSE LUIS TORRES CHAVEZ/MAESTRO MARIACHI CASA DE LA CULTURA CORRESPONDIENTE AL MES DE NOVIEMBRE DEL 2015</t>
  </si>
  <si>
    <t>TRASPASO CAJA SOLIDARIA TONAYA POR DESCUENTO POR PRESTAMO AL PERSONAL CORRESPONDIENTE A LA 1a. QUINCENA DICIEMBRE 2015</t>
  </si>
  <si>
    <t>JAVIER ORTIZ VARGAS/PERSONAL EVENTUAL, COMBUSTIBLE, IMSS.</t>
  </si>
  <si>
    <t>PAGO POR NOMINA CORRESPONDIENTE A LA PRIMERA QUINCENA DE DICIEMBRE 2015</t>
  </si>
  <si>
    <t>PAGO GERARDO ROBERTO CORONA NAVA/FINIQUITO LABORAL ADMON. 2012-2015</t>
  </si>
  <si>
    <t>PAGO POR AGUINALDO CORRESPONDIENTE AL EJERCICIO 2015 (REGIDORES)</t>
  </si>
  <si>
    <t>PAGO POR AGUINALDO CORRESPONDIENTE AL EJERCICIO 2015 (EVENTUALES)</t>
  </si>
  <si>
    <t>PAGO POR AGUINALDO CORRESPONDIENTE AL EJERCICIO 2015 (SERVICIOS GENERALES)</t>
  </si>
  <si>
    <t>PAGO POR AGUINALDO CORRESPONDIENTE AL EJERCICIO 2015 (ADMINISTRATIVOS)</t>
  </si>
  <si>
    <t>PAGO POR AGUINALDO CORRESPONDIENTE AL EJERCICIO 2015 (SEGURIDAD PUBLICA Y PROTECCION CIVIL)</t>
  </si>
  <si>
    <t>TRASPASO KARLA YOLANDA RICO RAMIREZ/COMPRA DE VESTUARIOS PARA BALLETS ACASA DE LA CULTURA TONAYA</t>
  </si>
  <si>
    <t>JAVIER ORTIZ VARGAS/AGUINALDO 2015 (CECILIA GALINDO, JUAN CARLOS RAMOS Y ESTHER GARCIA)</t>
  </si>
  <si>
    <t>JAVIER ORTIZ VARGAS/COMPENSACION PARA AGENTES MUNICIPALES CORRESPONDIENTE AL MES DE DICIEMBRE 2015</t>
  </si>
  <si>
    <t>TERESITA DE JESUS GONZALEZ PERALTA/DEVOLUCION POR PRESTAMO CON AREA DE INGRESOS</t>
  </si>
  <si>
    <t>JAVIER ORTIZ VAGAS/LISTAS DE RAYA OBRAS PUBLICAS Y SERV. GRALES. SEMANA DEL 14 AL 19 DE DICIEMBRE 2015</t>
  </si>
  <si>
    <t>TRASPASO AMADOR TOSCANO QUINTERO/FLORES PARA CARROS DE FERIA TAURINA VIVA TONAYA 2015-2016 Y PINTAR LOGOS EN PLAZA DE TOROS TONAYA</t>
  </si>
  <si>
    <t>JAVIER ORTIZ VARGAS/DEPORTES (ARBITRAJE), PERSONAL EVENTUAL, COMBUSTIBLE</t>
  </si>
  <si>
    <t>TRASPASO LEONOR PEÑA GONZALEZ/COMPLEMENTO DE FINIQUITO LABORAL CORRESPONDIENTE A LA ADMINISTRACION 2012-2015</t>
  </si>
  <si>
    <t>CARMEN CECILIA RADILLO DIAZ/CENA PARA PERSONAL DE TODAS LAS AREAS POSADA 2015</t>
  </si>
  <si>
    <t>TRASPASO ISABEL CRISTINA AVALOS COVARRUBIAS/ MUSICA PARA POSADA DE PERSONAL DE TODAS LAS AREAS DEL H. AYUNTAMIENTO DE TONAYA, JALISCO 2015</t>
  </si>
  <si>
    <t>JAVIER ORTIZ VARGAS/LISTAS DE RAYA OBRAS PUBLICAS Y SERV. GRALES, DEPORTES (ARBITRAJE) MTTO. DE MAQUINAS</t>
  </si>
  <si>
    <t>TRASPASO A PERSONAL POR APOYO MEDICO ADMINISTRACION 2012-2015</t>
  </si>
  <si>
    <t>TRASPASO GRUPO OCTANO S.A. DE C.V./VALES DE COMBUSTIBLE PARA VEHICULOS DIVERSOS DEL H. AYTO.</t>
  </si>
  <si>
    <t>TRASPASO BENJAMIN GUZMAN/RECARGA DE OXIGENO PARA AMBULANCIAS DE PROTECCION CIVIL, FACTURA 1546-F</t>
  </si>
  <si>
    <t>TRASPASO DESDE CUENTA FONDO DE APOYO A MIGRANTES 2015</t>
  </si>
  <si>
    <t>TRASPASO CONSTRUCTORA MERSIFAM S.A. DE C.V./COMPRA DE LAMINAS PARA PROGRAMA DE APOYO A MIGRANTES 2015</t>
  </si>
  <si>
    <t>TRASPASO JAVIER ORTIZ VARGAS/PAGO DE COMBUSTIBLE PARA VEHICULOS DEL H. AYUNTAMIENTO</t>
  </si>
  <si>
    <t>MIGUEL COBIAN PEREZ/COPIAS, RODAPIE Y COMBUSTIBLE PARA AREA DE CASA CULTURA TONAYA</t>
  </si>
  <si>
    <t>JAVIER ORTIZ VARGAS/COMBUSTIBLE PARA VEHICULOS DIVERSOS DEL H. AYUNTAMIENTO</t>
  </si>
  <si>
    <t>JAVIER ORTIZ VARGAS/LUZ, ENVIO DE DOCUMENTACION POR CORREO, APOYO A PERSONAS DE ESCASOS RECURSOS, MTTO. DE VEHICULOS</t>
  </si>
  <si>
    <t>ANA MAYELA ARAIZA COBIAN/ABONO A CAJA SOLIDARIA TONAYA POR PRESTAMO AL PERSONAL DEL H. AYTO. CORRESPONDIENTE A LA 2a. QUINCENA DIC. 2015</t>
  </si>
  <si>
    <t>JUAN CARLOS RAMOS NARANJO/NOMINA POLICIA DE LINEA CORRESPONDIENTE A LA 2a. QUINCENA DE DICIEMBRE 2015</t>
  </si>
  <si>
    <t>ROBERTO RAMOS NARANJO/NOMINA POLICIA DE LINEA CORRESPONDIENTE A LA 2a. QUINCENA DE DICIEMBRE 2015</t>
  </si>
  <si>
    <t>JORGE ESPITIA RODRIGUEZ/INTENDENCIA ESCUELA COATLANCILLO CORRESPONDIENTE AL MES DE DICIEMBRE 2015</t>
  </si>
  <si>
    <t>TRASPASO A IRAN PEREZ-RULFO IBARRA, COMPRA DE ARTICULOS PARA CASA DE LA CULTURA TONAYA, PROGRAMA FONDO JALISCO DE ANIMACION CULTURAL</t>
  </si>
  <si>
    <t>DEPOSITO POR NOMINA CORRESPONDIENTE A LA 2a. QUINCENA DICIEMBRE 2015</t>
  </si>
  <si>
    <t>JAVIER ORTIZ VARGAS/LISTAS DE RAYA OBRAS PUBLICAS Y SERV. GRALES, SEMANA DEL 28 DICIEMBRE 2015 AL 02 DE ENERO DEL 2016</t>
  </si>
  <si>
    <t>JAVIER ORTIZ VARGAS/PERSONAL EVENTUAL CORRESPONDIENTE A LA 2a. QUINCENA DICIEMBRE 2015</t>
  </si>
  <si>
    <t>TRASPASO ALFREDO PRECIADO GUZMAN/PAGO POR NOMINA CORRESPONDIENTE A LA 2a. QUINCENA DICIEMBRE 2015</t>
  </si>
  <si>
    <t>PAGO DE NOMINA 2a. QUINCENA DICIEMBRE 2015 (LIBRADO, DEISI, RUBI, ALFREDO, NACHO, LICO Y JAVIER ORTIZ)</t>
  </si>
  <si>
    <t>JAVIER ORTIZ VARGAS/COMPENSACION PARA PERSONAL EVENTUAL 2015 (AGUINALDOS)</t>
  </si>
  <si>
    <t>VICENTE ALCOCER NUÑEZ/PENSION POR INCAPACIDAD LABORAL CORRESPONDIENTE AL MES DE DICIEMBRE 2015</t>
  </si>
  <si>
    <t>JAVIER ORTIZ VARGAS/SALIDAS OFICIALES, DEPORTES (REDES PARA PORTERIAS), TRASLADO DE ALUMNOS A ESCUELAS DIVERSAS</t>
  </si>
  <si>
    <t xml:space="preserve">IGNACIO ORTIZ HERNANDEZ/COMPRA DE MARCHA PARA MOTOR DE PATRULLA SEGURIDAD PUBLICA DODGE DAKOTA </t>
  </si>
  <si>
    <t>ROSALBA JIMENEZ GONZALEZ/CARNE PARA APOYO A EQUIPO DE BEISBOL DE TONAYA, JALISCO</t>
  </si>
  <si>
    <t>JAVIER ORTIZ VARGAS/LISTAS DE RAYA OBRAS PUBLICAS Y SERVICIOS GRALES. SEMANA DEL 04 AL 08 DE ENERO 2016</t>
  </si>
  <si>
    <t>JAVIER ORTIZ VARGAS/RENTA DE BAÑOS MOVILES, EXTRAS OBRAS PUBLICAS Y PAGO POR HECHURA DE BIRRIA PARA EQUIPO DE BEISBOL</t>
  </si>
  <si>
    <t>TRASPASO EFRAIN GUDIÑO DE LA TORRE/PAGO DE PUBLICIDAD PARA FERIA TAURINA TONAYA 2015-2016</t>
  </si>
  <si>
    <t>TRASPASO JESUS MOLINA GARCIA/COMPRA DE VESTUARIO PARA CASA CULTURA, (PROGRAMA FONDO JALISCO)</t>
  </si>
  <si>
    <t xml:space="preserve">TRASPASO POR GASTOS DIVERSOS </t>
  </si>
  <si>
    <t>COMISION POR CHEQUE SIN FONDOS</t>
  </si>
  <si>
    <t>PAGO POR AGUINALDO CORRESPONDIENTE ALEJERCICIO 2015</t>
  </si>
  <si>
    <t>CONCILIACION BANCARIA AL 31 DE DICIEMBRE DEL 2015</t>
  </si>
  <si>
    <t>CH-5505</t>
  </si>
  <si>
    <t>ALFREDO PEREZ GAONA/FACTURA MATERIAL AGUA POTABLE CALLE JUAREZ SAN LUIS TENANGO</t>
  </si>
  <si>
    <t>ALFREDO PEREZ GAONA/FACTURA MATERIAL REHABILITACION CALLE JUAREZ SAN LUIS TENANGO</t>
  </si>
  <si>
    <t>BARBARA COBIAN CADENA/APOYO PARA PAGO DE MUSICA DE BANDA DURANTE CELEBRACION DE TRIDUO DE CORONACION (6 HORAS)</t>
  </si>
  <si>
    <t>TRASPASO ESTHER GARCIA DUEÑAS/PAGO DE NOMINA CORRESPONDIENTE A LA 2a. QUINCENA DICIEMBRE 2015</t>
  </si>
  <si>
    <t>TRASPASO JOSE LUIS TORRES CHAVEZ/CLASES DE MARIACHI CASA DE LA CULTURA TONAYA CORRESPONDIENTE AL MES DE DICIEMBRE 2015</t>
  </si>
  <si>
    <t>JAVIER ORTIZ VARGAS/DEPORTES (ARBITRAJE), EXTRAS AREA OBRAS PUBLICAS, COMBUSTIBLE, LUZ</t>
  </si>
  <si>
    <t>JAVIER ORTIZ VARGAS/ALUMBRADO PUBLICO DE AREAS DIVERSAS DEL MUNICIPIO DE TONAYA, JALISCO</t>
  </si>
  <si>
    <t>JAVIER ORTIZ SANTANA/DEVOLUCION DE PRESTAMO PARA PAGO DE NOMINA</t>
  </si>
  <si>
    <t>TRASPASO COMERCIALIZADORA INDUSTRIAL DE ZAPOPAN S.A. DE C.V./FINIQUITO POR COMPRA DE BOMBA DE AGUA POTABLE PARA COLONIA LA COFRADIA</t>
  </si>
  <si>
    <t>JAVIER ORTIZ VARGAS/LISTAS DE RAYA MANO DE OBRA EN REHABILITACION DE CALLE JUAREZ, TENANGO</t>
  </si>
  <si>
    <t>TRASPASO EDGAR FRANCISCO ROBLES MARTINEZ/LLANTAS PARA MAQUINARIA DE OBRAS PUBLICAS, FACTURA 21790</t>
  </si>
  <si>
    <t>LIBRADO VIZCAINO ALVAREZ/PAGO DE DIESEL Y GASOLINA PARA VEHICULOS Y MAQUINARIA DE OBRAS PUBLICAS</t>
  </si>
  <si>
    <t>TRAPASO FRANCISCO COBIAN GARCIA/SONORIZACION DE EVENTOS CASA DE LA CULTURA</t>
  </si>
  <si>
    <t>JUAN CARLOS RAMOS NARANJO/NOMINA POLICIA DE LINEA CORRESPONDIENTE A LA 1a. QUINCENA ENERO 2016</t>
  </si>
  <si>
    <t>ROBERTO RAMOS NARANJO/NOMINA POLICIA DE LINEA CORRESPONDIENTE A LA 1a. QUINCENA DE ENERO 2016</t>
  </si>
  <si>
    <t>TRASPASO JESUS MOLINA GARCIA/COMPRA DE VESTUARIO PARA CASA CULTURA, (PROGRAMA FONDO JALISCO FINIQUITO)</t>
  </si>
  <si>
    <t>TRASPASO CAJA SOLIDARIA TONAYA, ABONO POR PRESTAMO AL PERSONAL DEL H. AYTO. DE TONAYA, 2a. QUINCENA DICIEMBRE 2015 Y 1a. ENERO 2016</t>
  </si>
  <si>
    <t>JAVIER ORTIZ VARGAS/LISTAS DE RAYA OBRAS PUBLICAS Y SERVICIOS GRALES. SEMANA DEL 11 AL 16 DE ENERO DEL 2016</t>
  </si>
  <si>
    <t>TRASPASO SISTEMA DIF DEL MUNICIPIO DE TONAYA, JALISCO/SUBSIDIO CORRESPONDIENTE AL MES DE ENERO 2016</t>
  </si>
  <si>
    <t>PAGO POR NOMINA CORRESPONDIENTE A LA 1a. QUINCENA ENERO 2016</t>
  </si>
  <si>
    <t>TRASPASO IGNACIO RODRIGUEZ BRAMBILA/SERVICIO A VEHICULOS DIVERSOS DEL H. AYUNTAMIENTO DE TODAS LAS AREAS (LLANTERO)</t>
  </si>
  <si>
    <t>TRASPASO RAFAEL LEAL QUILES/COMPRA DE ARTICULOS DE LIMPIEZA Y ALIMENTOS</t>
  </si>
  <si>
    <t>TRASPASO ANGELICA ARIAS GONZALEZ/COMPRA DE PAPELERIA PARA TODAS LAS AREAS DEL H. AYUNTAMIENTO</t>
  </si>
  <si>
    <t>TRASPASO CR FORMAS S.A. DE C.V./COMPRA DE FORMAS VALORADAS PARA OFICINAS DIVERSAS DEL H. AYUNTAMIENTO</t>
  </si>
  <si>
    <t>TRASPASO PARA PAGO DE ISR RETENIDO AL PERSONAL DEL H. AYUNTAMIENTO POR SUELDOS Y SALARIOS CORRESPONDIENTE AL MES DE DICIEMBRE DEL 2015</t>
  </si>
  <si>
    <t>TRASPASO CORPORATIVO ELECTRICO TAPATIO S.A. DE C.V./COMPRA DE MATERIAL ELECTRICO PARA H. AYUNTAMIENTO, FACTURA 7199</t>
  </si>
  <si>
    <t>TRASPASO DAVID AARON SANCHEZ LUNA/SERVICIO DE ANTENA PARA RADIOS SEGURIDAD PUBLICA Y PROTECCION CIVIL RENTA ENERO-JUNIO 2016, FACT. 3570</t>
  </si>
  <si>
    <t>JAVIER ORTIZ VARGAS/COMPENSACION PARA AGENTES MUNICIPALES CORRESPONDIENTE AL MES DE ENERO 2016</t>
  </si>
  <si>
    <t>JESUS ROSALES VEGA/EVENTO CULTURAL FIESTAS RELIGIOSO-CULTURALES COATLANCILLO 2016</t>
  </si>
  <si>
    <t>TRASPASO INTERNO A CUENTA 1954</t>
  </si>
  <si>
    <t>TRASPASO EDGAR FRANCISCO ROBLES MARTINEZ/COMPRA DE LLANTAS PARA VEHICULOS DIVERSOS DEL H. AYUNTAMIENTO DE TONAYA</t>
  </si>
  <si>
    <t>TRASPASO JAVIER ORTIZ VARGAS/PAGO POR COMPRA DE EQUIPO DE OFICINA ASI COMO COMBUSTIBLE PARA VEHICULOS DEL H. AYUNTAMIENTO</t>
  </si>
  <si>
    <t>TRASPASO YVONNE ESCALERA QUIÑONES/PAGO POR MANTENIMIENTO DE ARRANCADOR DE BOMBA DE CRUCERO</t>
  </si>
  <si>
    <t>TRASPASO ANTONIO MANCILLA GAYTAN/MANTENIMIENTO DE VEHICULOS DE AREAS DIVERSAS DEL H. AYUNTAMIENTO DE TONAYA</t>
  </si>
  <si>
    <t>ALFREDO PEREZ GAONA/PAGO DEL 5% AL MILLAR OBRAS PUBLICAS DIVERSAS (5 OBRAS)</t>
  </si>
  <si>
    <t>JAVIER ORTIZ VARGAS/EXTRAS EN AREA DE OBRAS PUBLICAS, DEPORTES (ARBITRAJE), PERSONAL EVENTUAL, IMSS</t>
  </si>
  <si>
    <t>TRACSA S.A.P.I. DE C.V./KIT DE REFACCIONES PARA MAQUINARIA OBRAS PUBLICAS (RETROEXCAVADORA 416)</t>
  </si>
  <si>
    <t>TRASPASO DANIEL COVARRUBIAS ROSALES/PAGO MAESTRO DE BANDAS CERRITO Y COLONIA GPANA. AGOSTO 2015 (ADMON. 2012-2015)</t>
  </si>
  <si>
    <t>TRASPASO AMADOR TOSCANO QUINTERO/TRABAJOS DE CASA DE LA CULTURA (SEMANA CULTURAL COATLANCILLO 2016)</t>
  </si>
  <si>
    <t>HECTOR ADOLFO MADRIGAL CHAVEZ/10,000 CUÑAS Y 6,000 TABIQUES PARA CUARTOS EN SAN RAFAEL</t>
  </si>
  <si>
    <t>TRASPASO DAMIAN AVALOS RAMOS/ANTICIPO POR COMPRA DE UNIFORMES PARA EQUIPO DE FUTBOL LIGA INFANTIL SABATINA</t>
  </si>
  <si>
    <t xml:space="preserve">TRASPASO JESUS ROSALES VEGA/GASTOS DIVERSOS CASA CULTURA. </t>
  </si>
  <si>
    <t>TRASPASO RAFAEL GALVEZ TERRIQUEZ/MAESTRO CORO 3a. EDAD CASA CULTURA (DICIEMBRE 2015) RAFA Y LUIS FERNANDO</t>
  </si>
  <si>
    <t>TRASPASO RICARDO MORALES ARELLANO/PUBLICIDAD FERIA TAURINA TONAYA 2015-2016</t>
  </si>
  <si>
    <t>TRASPASO HECTOR LEON CASILLAS/PAGO POR VIGILANCIA EN ANTENA PUERTO LOS MAZOS COMUNICACIÓN SEG. PUBLICA. FACTURA 370</t>
  </si>
  <si>
    <t>JAVIER ORTIZ VARGAS/DEPORTES (ARBITRAJE), TRASLADO DE ALUMNOS, COMBUSTIBLE</t>
  </si>
  <si>
    <t xml:space="preserve">TRASPASO INTERNO A CUENTA 1954 </t>
  </si>
  <si>
    <t>TRASPASO SERGIO LOPEZ CUEVAS/2o. ABONO OBRAS PUBLICAS</t>
  </si>
  <si>
    <t>JAVIER ORTIZ VARGAS/LISTAS DE RAYA OBRAS PUBLICAS Y SERV. GRALES. SEMANA DEL 18 AL 23 DE ENERO DEL 2016 ASI COMO FINIQUITO LABORAL JORGE COBIAN</t>
  </si>
  <si>
    <t>TRASPASO DESDE GASTO CORRIENTE</t>
  </si>
  <si>
    <t>TRASPASO JESUS ROSALES VEGA/PARTE CORRESPONDIENTE A PROGRAMA FONDO JALISCO DE ANIMACION CULTURAL</t>
  </si>
  <si>
    <t>TRASPASO POR PROGRAMA FONDO JALISCO DE ANIMACION CULTURAL</t>
  </si>
  <si>
    <t>DEPOSITO CON CHEQUE (FONDO DE CONTINGENCIAS ECONOMICAS CONVENIO F)</t>
  </si>
  <si>
    <t>TRASPASO MIGUEL ANGEL COBIAN PEREZ/FONDO JALISCO DE ANIACION CULTURAL</t>
  </si>
  <si>
    <t>TRASPASO PARA PAGO DE CABLES PARA SONIDO DE CASA DE LA CULTURA</t>
  </si>
  <si>
    <t>TRASPASO IRAN PEREZ-RULFO IBARRA/PROGRAMA FONDO JALISCO DE ANIMACION CULTURAL</t>
  </si>
  <si>
    <t>TRASPASO KARLA RICO RAMIREZ/FONDO JALISCO DE ANIMACION CULTURAÑ</t>
  </si>
  <si>
    <t>No.CHEQUE</t>
  </si>
  <si>
    <t>TRASPASO A CUENTA 1518</t>
  </si>
  <si>
    <t>ESTADO DE CUENTA ADICIONAL</t>
  </si>
  <si>
    <t>TRASPASO GRUPO OCTANO S.A. DE C.V./COMPRA DE VALES DE COMBUSTIBLE PARA VEHICULOS DIVERSOS DEL H. AYUNTAMIENTO DE TONAYA. JAL.</t>
  </si>
  <si>
    <t>JAVIER ORTIZ VARGAS/DEPORTES (ARBITRAJE), MATERIAL PARA AREA AGUA POTABLE, ALIMENTOS POR SALIDAS OFICIALES</t>
  </si>
  <si>
    <t>JAVIER ORTIZ VARGAS/LISTAS DE RAYA MANO DE OBRA CALLE JUAREZ SAN LUIS TENANGO, SEMANA DEL 18 AL 24 DE ENERO DEL 2016</t>
  </si>
  <si>
    <t>TRASPASO LUIS ALBERTO PONCE RUIZ/CAMBIO DE TRANSFORMADOR EN SAN LUIS TENANGO</t>
  </si>
  <si>
    <t>JAVIER ORTIZ VARGAS/PERSONAL EVENTUAL, DEPORTES, COMBUSTIBLE</t>
  </si>
  <si>
    <t>TERESITA DE JESUS GONZALEZ PERALTA/RECUPERACION POR PRESTAMO AREA DE INGRESOS Y CATASTRO</t>
  </si>
  <si>
    <t>TRASPASO CAJA SOLIDARIA TONAYA/ABONO POR PRESTAMO A PERSONAL DEL H. AYUNTAMIENTO DE TONAYA, CORRESPONDIENTE A LA PRIMER QUINCENA ENERO 2016.</t>
  </si>
  <si>
    <t>VENICIO VACA PONCE/MANTENIMIENTO DE VOLTEO OBRAS PUBLICAS/ARREGLAR CAJA DE VELOCIDADES</t>
  </si>
  <si>
    <t>JAVIER ORTIZ VARGAS/LISTAS DE RAYA OBRAS PUBLICAS Y SERVICIOS GRALES. SEMANA DEL 25 AL 30 DE ENERO DEL 2016</t>
  </si>
  <si>
    <t>HECTOR ADOLFO MADRIGAL CHAVEZ/LADRILLO PARA CUARTOS SAN RAFAEL</t>
  </si>
  <si>
    <t>JAVIER ORTIZ VARGAS/EVENTO CULTURAL LA LIEBRE 2016</t>
  </si>
  <si>
    <t>JUAN CARLOS RAMOS NARANJO/NOMINA POLICIA DE LINEA CORRESPONDIENTE A LA 2a. QUINCENA DE ENERO 2016</t>
  </si>
  <si>
    <t>ROBERTO RAMOS NARANJO/NOMINA POLICIA DE LINEA CORRESPONDIENTE A LA 2a. QUINCENA DE ENERO 2016</t>
  </si>
  <si>
    <t>TRASPASO YVONNE ESCALERA QUIÑONES/ABONO POR COMPRA E INSTALACION DE BOMBA EN CRUCERO TONAYA (1 DE 60 MIL)</t>
  </si>
  <si>
    <t>TRASPASO YVONNE ESCALERA QUIÑONES/ABONO POR COMPRA E INSTALACION DE BOMBA EN CRUCERO TONAYA (2 DE 60 MIL)</t>
  </si>
  <si>
    <t>JAVIER ORTIZ VARGAS/LISTAS DE RAYA MANO DE OBRA CALLE JUAREZ SAN LUIS TENANGO, SEMANA DEL 25 AL 31 DE ENERO DEL 2016</t>
  </si>
  <si>
    <t>JAVIER ORTIZ VARGAS/MAQUINARIA Y EQUIPO DE TRASLADO CALLE JUAREZ DE SAN LUIS TENANGO</t>
  </si>
  <si>
    <t>JAVIER ORTIZ VARGAS/PERSONAL EVENTUAL, LUZ, COMBUSTIBLE</t>
  </si>
  <si>
    <t>TRASPASO DEISI BARBARITA NAVARRO BALLESTEROS/COMBUSTIBLE Y CASETAS POR SALIDAS OFICIALES PRESIDENCIA</t>
  </si>
  <si>
    <t>TRASPASO ALFREDO PEREZ GAONA/GASTOS DIVERSOS OBRAS PUBLICAS</t>
  </si>
  <si>
    <t>TRASPASO ABRAHAM JOB NOVOA ARIAS/COMPRA DE MALLA LACK Y TINACO PARA OBRAS PUBLICAS</t>
  </si>
  <si>
    <t>ROSALBA JIMENEZ GONZALEZ/CARNE PARA FIESTAS RELIGIOSO-CULTURALES COATLANCILLO 2016</t>
  </si>
  <si>
    <t>JESUS ROSALES VEGA/EVENTO CULTURAL FIESTAS RELIGIOSO-CULTURALES LAS HIGUERAS 2016</t>
  </si>
  <si>
    <t>TRASPASO COMERCIALIZADORA CASMO S.A. DE C.V./COMPRA DE MATERIAL PARA AGUA POTABLE, FACTURA 1830-B</t>
  </si>
  <si>
    <t>PAGO POR NOMINA CORRESPONDIENTE A LA 2a. QUINCENA DE ENERO 2016</t>
  </si>
  <si>
    <t>CONCILIACION BANCARIA AL 31 DE ENERO DEL 2016</t>
  </si>
  <si>
    <t>TRASPASO REFACCIONARIA TONAYA S.A. DE C.V./REFACCIONES PARA VEHICULOS Y MAQUINARIA DEL H. AYTO. (ADEFAS 2015) (ADMON. 2012-2015)</t>
  </si>
  <si>
    <t>TRASPASO DIEGO EDUARDO MORENO PEÑA/PAGO DE FIANZAS Y GASTOS DIVERSOS (LIGA FUTBOL 2015-2016)</t>
  </si>
  <si>
    <t>TRASPASO SIMAR/APORTACION CORRESPONDIENTE AL AÑO 2016</t>
  </si>
  <si>
    <t>JAVIER ORTIZ VARGAS/PERSONAL EVENTUAL, TRASLADO DE ALUMNOS, REFACCIONES PARA VEHICULOS, VIATICOS</t>
  </si>
  <si>
    <t>JAVIER ORTIZ VARGAS/LISTAS DE RAYA OBRAS PUBLICAS Y SERVICIOS GRALES. SEMANA DEL 01 AL 06 DE FEBRERO DEL 2016</t>
  </si>
  <si>
    <t>TERESITA DE JESUS GONZALEZ PERALTA/RECUPERACION POR PRESTAMO AREA INGRESOS</t>
  </si>
  <si>
    <t>TRASPASO DESDE CUENTA PROPIA</t>
  </si>
  <si>
    <t>JAVIER ORTIZ VARGAS/VIATICOS, COMBUSTIBLE, DEPORTES (ARBITRAJE)</t>
  </si>
  <si>
    <t>TERESITA COVARRUBIAS RAMIREZ/COMPRA DE ROSCAS DE REYES PARA LOCALIDADES DIVERSAS (EVENTOS SOCIAL-CULTURAL)</t>
  </si>
  <si>
    <t>JAVIER ORTIZ VARGAS/PAGO DE REFRENDO DE VEHICULOS DEL H. AYUNTAMIENTO DE TONAYA, JALISCO CORRESPONDIENTE AL AÑO 2016</t>
  </si>
  <si>
    <t>JAVIER ORTIZ VARGAS</t>
  </si>
  <si>
    <t>MARIA GUADALUPE CONTRERAS NAVA/COMPRA DE PIÑATAS Y DULCES PARA POSADAS DE DIVERSAS AREAS DEL H. AYUNTAMIENTO DE TONAYA</t>
  </si>
  <si>
    <t>JOSUE SEVILLA PRUDENCIO/PRIMER ANTICIPIO ELECTRIFICACION RUINAS TEMPLO (FOREMOBA 2015)</t>
  </si>
  <si>
    <t>JAVIER ORTIZ VARGAS/FONDO FIJO DE CAJA EGRESOS</t>
  </si>
  <si>
    <t>JUAN ANTONIO FLORES VELASCO/CALLE JUAREZ SAN LUIS TENANGO (MATERIAL)</t>
  </si>
  <si>
    <t>FRANCISCO JAVIER JIMENEZ RODRIGUEZ/CALLE JUAREZ SAN LUIS TENANGO (MAQUINARIA)</t>
  </si>
  <si>
    <t>JOSE DUEÑAS ALVAREZ/CALLE JUAREZ SAN LUIS TENANGO (MATERIAL)</t>
  </si>
  <si>
    <t>TRASPASO GRUPO OCTANO S.A. DE C.V./COMBUSTIBLE PARA VEHICULO Y AMBULANCIAS DE PROTECCION CIVIL</t>
  </si>
  <si>
    <t>IRAN PEREZ-RULFO IBARRA/COMPRA DE ARTICULOS PARA PREMIACION DE POSADAS (TV, BICICLETA, TERMO, HIELERA) ASI COMO TELEFONO PARA OFICINA OBRAS PUBLICAS</t>
  </si>
  <si>
    <t>TRASPASO EFRAIN DE LA TORRE GUDIÑO/GACETA DE IMAJ Y TARJETAS DE PRESENTACION DEL PRESIDENTE, FACTURA 354</t>
  </si>
  <si>
    <t>TRASPASO ALBERTO MONTOYA SANCHEZ/COMPRA DE CALENTADORES SOLARES PARA AREA DE DESARROLLO SOCIAL</t>
  </si>
  <si>
    <t>JAVIER ORTIZ VARGAS/EVENTOS DIVERSOS CASA DE LA CULTURA (LOCALIDADES DIVERSAS)</t>
  </si>
  <si>
    <t>JAVIER ORTIZ VARGAS/LISTAS DE RAYA OBRAS PUBLICAS Y SERV. GRALES. SEMANA DEL 08 AL 13 DE FEBRERO DEL 2016</t>
  </si>
  <si>
    <t>JUAN CARLOS RAMOS NARANJO/NOMINA POLICIA DE LINEA CORRESPONDIENTE A LA 1a. QUINCENA FEBRERO 2016</t>
  </si>
  <si>
    <t>ROBERTO RAMOS NARANJO/NOMINA POLICIA DE LINEA CORRESPONDIENTE A LA 1a. QUINCENA DE FEBRERO 2016</t>
  </si>
  <si>
    <t>JAVIER ORTIZ VARGAS/DEPORTES (ARBITRAJE), COMBUSTIBLE, SERVICIO DE CORREO, PERSONAL EVENTUAL</t>
  </si>
  <si>
    <t>JAVIER ORTIZ VARGAS/PERSONAL EVENTUAL 1a. QUINCENA FEBRERO 2015, IMSS</t>
  </si>
  <si>
    <t>TRASPASO CAJA SOLIDARIA TONAYA/ABONO POR PRESTAMO A PERSONAL DEL H. AYUNTAMIENTO DE TONAYA, CORRESPONDIENTE A LA PRIMER QUINCENA FEBRERO 2016.</t>
  </si>
  <si>
    <t>JOSUE SEVILLA PRUDENCIO/VERIFICACION ELECTRICA JARDIN EL CERRITO</t>
  </si>
  <si>
    <t>PAGO POR NOMINA CORRESPONDIENTE A LA 1a. QUINCENA DE FEBRERO 2016</t>
  </si>
  <si>
    <t>TRASPASO REFACCIONARIA TONAYA S.A. DE C.V./REFACCIONES PARA VEHICULOS DIVERSOS DEL H. AYTO.</t>
  </si>
  <si>
    <t>TRASPASO ISMAEL TAPIA ULLOA/COMPRA DE CLORO PARA POZOS DE AGUA POTABLE, FACT. 550</t>
  </si>
  <si>
    <t>TRASPASO SISTEMA DIF DE TONAYA, JALISCO/SUBSIDIO CORRESPONDIENTE AL MES DE FEBRERO 2016</t>
  </si>
  <si>
    <t>TRASPASO CORPORATIVO ELECTRICO TAPATIO S.A. DE C.V./ABONO POR COMPRA DE MATERIAL ELECTRICO, FACTURA 7478</t>
  </si>
  <si>
    <t>TRASPASO POR PAGO DE ISR RETENIDO A TRABAJADORES DEL H. AYUNTAMIENTO CORRESPONDIENTE AL MES DE ENERO 2016</t>
  </si>
  <si>
    <t>TRASPASO GRUPO OCTANO S.A. DE C.V./COMPRA DE DIESEL PARA MAQUINARIA DE OBRAS PUBLICAS</t>
  </si>
  <si>
    <t>JAVIER ORTIZ VARGAS/ALUMBRADO PUBLICO</t>
  </si>
  <si>
    <t>JAVIER ORTIZ VARGAS/REBOMBEO DE AGUA POTABLE Y ALUMBRADO PUBLICO</t>
  </si>
  <si>
    <t>FERNANDO CORONA ALVAREZ/NOMINA ELEMENTO PROTECCION CIVIL, CORRESPONDIENTE A LA 1a. QUINCENA FEBRERO 2016</t>
  </si>
  <si>
    <t>BERTA QUILES COBIAN/MATERIAL PARA OBRAS PUBLICAS Y SERVICIOS GRALES.</t>
  </si>
  <si>
    <t>TRASPASO JOSE LUIS TORRES CHAVEZ/MAESTRO DE MARIACHI CASA DE LA CULTURA TONAYA, CORRESPONDIENTE A LA 1a. QUINCENA DE FEBRERO 2016</t>
  </si>
  <si>
    <t>TRASPASO ACEROS Y TUBULARES DE LA COSTA S.A. DE C.V./COMPRA DE CAL OBRAS PUBLICAS, FACTURA 1972</t>
  </si>
  <si>
    <t>TRASPASO JAVIER ORTIZ VARGAS/CAMARA FOTOGRAFICA CASA DE LA CULTURA E IMPRESORA PARA AREA TESORERIA</t>
  </si>
  <si>
    <t>TRASPASO ARACELI NAVA ARIAS/COMPRA DE ACEITE PARA VEHICULOS Y MAQUINARIA DEL H. AYTO., FACTURA 9534</t>
  </si>
  <si>
    <t>TRASPASO JUNTA INTERMUNICIPAL DEL RIO AYUQUILA/APORTACION MUNICIPAL 2016 (JIRA)</t>
  </si>
  <si>
    <t>JAVIER ORTIZ VARGAS/LISTAS DE RAYA OBRAS PUBLICAS Y SERV. GRALES. SEMANA DEL 15 AL 20 FEBRERO 2016</t>
  </si>
  <si>
    <t>JAVIER ORTIZ VARGAS/GRATIFICACION DE AGENTES MUNICIPALES CORRESPONDIENTE AL MES DE FEBRERO DEL 2016</t>
  </si>
  <si>
    <t>TRASPASO AFIANZADORA SOFIMEX S.A./PAGO DE FIANZAS PRESIDENTE, TESORERO Y DIR. DE OBRAS PUBLICAS 2016</t>
  </si>
  <si>
    <t>TRASPASO GUSTAVO VILLALVAZO DIAZ/PAGO POR GASTOS DIVERSOS DEL AREA DE DEPORTES (ADMON. 2012-2015)</t>
  </si>
  <si>
    <t>CONRADO DIAZ INFANTE SANCHEZ/COMIDA PARA EVENTOS DURANTE ANIV. DE CORONACION DE LA VIRGEN DE TONAYA, (CASA DE LA CULTURA)</t>
  </si>
  <si>
    <t>JAVIER ORTIZ VARGAS/DEPORTES (ARBITRAJE), COMBUSTIBLE, ALIMENTOS PARA PERSONAL OBRAS PUBLICAS, REFACCIONES PARA VEHICULOS</t>
  </si>
  <si>
    <t>TRASPASO INTEGRACION TECNOLOGICA FISCAL S. DE R.L. DE C.V./PAGO POR TIMBRADO DE NOMINA 2016 (ADON FACTURACION)</t>
  </si>
  <si>
    <t>TRASPASO GRUPO OCTANO S.A. DE  C.V./DIESEL PARA MAQUINARIA OBRAS PUBLICAS</t>
  </si>
  <si>
    <t>TRASPASO COEMEI ELECTRIFICACIONES S.A. DE C.V./COMPRA DE BOMBA PARA DEPOSITO COLONIA GUADALUPANA</t>
  </si>
  <si>
    <t>JOSE ANGEL DIAZ LARIOS/FINIQUITO LABORAL  (PERSONAL ADMON. 2012-2015)</t>
  </si>
  <si>
    <t>LEONOR PEÑA GONZALEZ/FINIQUITO LABORAL  (PERSONAL ADMON. 2012-2015)</t>
  </si>
  <si>
    <t>MARIA DEL REFUGIO BENAVIDES GOMEZ/FINIQUITO LABORAL  (PERSONAL ADMON. 2012-2015)</t>
  </si>
  <si>
    <t>BERTHA LIZETH MONTION ALVAREZ/FINIQUITO LABORAL  (PERSONAL ADMON. 2012-2015)</t>
  </si>
  <si>
    <t>GERARDO ROBERTO CORONA NAVA/FINIQUITO LABORAL  (PERSONAL ADMON. 2012-2015)</t>
  </si>
  <si>
    <t>JOSE MARIA NAVARRO BALLESTEROS/FINIQUITO LABORAL  (PERSONAL ADMON. 2012-2015)</t>
  </si>
  <si>
    <t>GRISELDA CISNEROS ESTRELLA/FINIQUITO LABORAL  (PERSONAL ADMON. 2012-2015)</t>
  </si>
  <si>
    <t>JUAN JOSE COBIAN ZAMORA/FINIQUITO LABORAL  (PERSONAL ADMON. 2012-2015)</t>
  </si>
  <si>
    <t>BEATRIZ RODRIGUEZ MICHEL/FINIQUITO LABORAL  (PERSONAL ADMON. 2012-2015)</t>
  </si>
  <si>
    <t>IGNACIO VARGAS COBIAN/FINIQUITO LABORAL  (PERSONAL ADMON. 2012-2015)</t>
  </si>
  <si>
    <t>LILIANA MARISOL ORTIZ HERNANDEZ/FINIQUITO LABORAL  (PERSONAL ADMON. 2012-2015)</t>
  </si>
  <si>
    <t>TRASPASO MIGUEL VAZQUEZ/POLIZA DE MANTENIMIENTO DE FOTOCOPIADORA XEROX TESORERIA 2016-2017</t>
  </si>
  <si>
    <t>JAVIER ORTIZ VARGAS/LISTAS DE RAYA CALLE JUAREZ SAN LUIS TENANGO SEMANA DEL 01 AL 07 DE FEBRERO DEL 2016</t>
  </si>
  <si>
    <t>JAVIER ORTIZ VARGAS/LISTA DE RAYA POR MANO DE OBRA EN CALLE JUAREZ DE SAN LUIS TENANGO, SEMANA DEL 8 AL 14 DE FEBRERO DEL 2016</t>
  </si>
  <si>
    <t>JAVIER ORTIZ VARGAS/LISTA DE RAYA POR MANO DE OBRA EN CALLE JUAREZ DE SAN LUIS TENANGO, SEMANA DEL 15 AL 21 DE FEBRERO DEL 2016</t>
  </si>
  <si>
    <t>TRASPASO MARIA CRISTINA FLORES ROSALES/PAGO POR RENTA DE TERRENO PARA BASURERO, CORRESPONDIENTE AL MES DE ENERO 2016</t>
  </si>
  <si>
    <t>TRASPASO A CUENTA GASTO CORRIENTE (PARA COMPLEMENTO PAGO DE NOMINA)</t>
  </si>
  <si>
    <t>TRASPASO A CUENTA GASTO CORRIENTE (PARA COMPLEMENTO PAGO DE AGUINALDOS 2015 PERSONAL EVENTUAL)</t>
  </si>
  <si>
    <t>TRASPASO A CUENTA GASTO CORRIENTE (OBRAS PUBLICAS)</t>
  </si>
  <si>
    <t>TRASPASO LUIS EDUARDO ENRIQUEZ CONTRERAS/COMPRA DE HOJAS MEMBRETADAS Y SELLOS PARA AREAS DIVERSAS DEL H. AYTO., FACTURA 1057</t>
  </si>
  <si>
    <t>TERESITA DE JESUS GONZALEZ PERALTA/RECUPERACION AREA INGRESOS</t>
  </si>
  <si>
    <t>TRASPASO JORGE ARMANDO CASTRO CHOLICO/COMPRA DE PAPELERIA Y TONERS PARA DIVERSAS AREAS DEL H. AYUNTAMIENTO, FACTS. 72418, 72606, 72387, 72493</t>
  </si>
  <si>
    <t>JAVIER ORTIZ VARGAS/LISTAS DE RAYA SERV. GRALES. Y OBRAS PUBLICAS SEMANA DEL 22 AL 27 DE FEBRERO DEL 2016</t>
  </si>
  <si>
    <t>JUAN CARLOS RAMOS NARANJO/NOMINA POLICIA DE LINEA CORRESPONDIENTE A LA 2a. QUINCENA DE FEBRERO DEL 2016.</t>
  </si>
  <si>
    <t>ROBERTO RAMOS NARANJO/NOMINA POLICIA DE LINEA CORRESPONDIENTE A LA 2a. QUINCENA DE FEBRERO DEL 2016</t>
  </si>
  <si>
    <t>JAVIER ORTIZ VARGAS/PERSONAL EVENTUAL DIVERSO, 2a. QUINCENA FEBRERO 2016</t>
  </si>
  <si>
    <t>TRASPASO JORGE ARMANDO CASTRO CHOLICO/COMPRA DE PAPELERIA Y TONERS PARA DIVERSAS AREAS DEL H. AYUNTAMIENTO, FACTS. 72816, 72818, 72825, 72826, 72883, 72884, 72093, 73256, 73257, 73275, 73289, 73351</t>
  </si>
  <si>
    <t>TRASPASO GRUPO OCTANO S.A. DE C.V./DIESEL PARA VEHICULOS Y MAQUINARIA OBRAS PUBLICAS</t>
  </si>
  <si>
    <t>TRASPASO CAJA SOLIDARIA TONAYA/ABONO POR PRESTAMO AL PERSONAL DEL H. AYUNTAMIENTO CORRESPONDIENTE A LA 2a. QUINCENA DE FEBRERO 2016</t>
  </si>
  <si>
    <t>DEPOSITO POR NOMINA CORRESPONDIENTE A LA 2a. QUINCENA FEBRERO 2016</t>
  </si>
  <si>
    <t>DEPOSITO POR NOMINA CORRESPONDIENTE A LA 2a. QUINCENA FEBRERO 2016 (INCLUYE PAGO RAFA GALVEZ Y FERNANDO CERVANTES, CLASES CORO MES DE ENERO 2016)</t>
  </si>
  <si>
    <t>TRASPASO YVONNE ESCALERA QUIÑONES/ABONO POR COMPRA E INSTALACION DE BOMBA EN CRUCERO TONAYA (3 DE 60 MIL)</t>
  </si>
  <si>
    <t>JAVIER ORTIZ VARGAS/DEPORTES (ARBITRAJE), LUZ, DIESEL Y GASOLINA, SERV. EXTRAORDINARIO SERVICIOS GENERALES</t>
  </si>
  <si>
    <t>TRASPASO EDGAR FRANCISCO ROBLES MARTINEZ/COMPRA DE LLANTAS PARA VEHICULOS DIVERSOS DEL H. AYUNTAMIENTO DE TONAYA, FACTS. 21887, 21763, 21762, 22590</t>
  </si>
  <si>
    <t>TRASPASO FAUSTO GALLARDO CHAVEZ/CONSUMO DE ALIMENTOS PARA PERSONAL DEL H. AYUNTAMIENTO O ACTIVIDADES REFERENTES</t>
  </si>
  <si>
    <t>DEVOLUCION POR ERROR</t>
  </si>
  <si>
    <t>TRASPASO SIMAR (POR ERROR)</t>
  </si>
  <si>
    <t>TRASPASO CARLOS FEDERICO BRIZUELA SANTANA/ADELANTO DE NOMINA CORRESPONDIENTE A LA 1a. QUINCENA DE FEBRERO 2016)</t>
  </si>
  <si>
    <t>CONCILIACION BANCARIA AL 29 DE FEBRERO DEL 2016</t>
  </si>
  <si>
    <t>CH-5616</t>
  </si>
  <si>
    <t>TRASPASO EDGAR FRANCISCO ROBLES MARTINEZ/COMPRA DE LLANTAS PARA VEHICULOS DIVERSOS DEL H. AYUNTAMIENTO</t>
  </si>
  <si>
    <t>JAVIER ORTIZ VARGAS/LISTA DE RAYA POR MANO DE OBRA EN CALLE JUAREZ DE SAN LUIS TENANGO, SEMANA DEL 22 AL 28 DE FEBRERO DEL 2016</t>
  </si>
  <si>
    <t>CONRADO DIAZ INFANTE SANCHEZ/COMIDA PARA EVENTOS "CANTANDOLE AL AMOR", (CASA DE LA CULTURA)</t>
  </si>
  <si>
    <t>TRASPASO A CUENTA GASTO CORRIENTE PARA COMPRA DE CEMENTO</t>
  </si>
  <si>
    <t>TRASPASO IRMA COVARRUBIAS GONZALEZ/COMPRA DE ALIMENTOS PARA PERSONAL DE DIVERSAS AREAS DEL H. AYUNTAMIENTO DE TONAYA, JAL., FACT. 234</t>
  </si>
  <si>
    <t>JAVIER ORTIZ VARGAS/REFACCIONES PARA VEHICULOS, VIATICOS, COMBISTIBLE, PERSONAL EVENTUAL, DEPORTES (ARBITRAJE)</t>
  </si>
  <si>
    <t>JAVIER ORTIZ VARGAS/LISTAS DE RAYA OBRAS PUBLICAS Y SERVICIOS GRALES. SEMANA DEL 29 DE FEBRERO AL 05 DE MARZO DEL 2016</t>
  </si>
  <si>
    <t>MARIA XOCHITL PRECIADO DE LA TORRE/APOYO A CECYTEJ TONAYA PARA CONSTRUCCION DE AULA ESCOLAR</t>
  </si>
  <si>
    <t>JAVIER ORTIZ VARGAS/COMBUSTIBLE, VIATICOS, REFACCIONES, MTTO. MOTOR COURIER, DEPORTES (ARBITRAJE)</t>
  </si>
  <si>
    <t>DEPOSITO E EFECTIVO</t>
  </si>
  <si>
    <t>TRASPASO PROVEEDORA HOSPITALARIA DE COLIMA S.A. DE C.V./MATERIAL MEDICO PARA AREA DE PROTECCION CIVIL</t>
  </si>
  <si>
    <t>TRASPASO JOHAN JESUS RAMOS HERNANDEZ/REFACCIONES Y ARTICULOS PARA COMPUTADORAS DE DIVERSAS AREAS ASI COMO PAGINA WEB</t>
  </si>
  <si>
    <t>MARIA CRISTINA FLORES ROSALES/RENTA DE TERRENO PARA BASURERO CORRESPONDIENTE AL MES DE FEBRERO DEL 2016</t>
  </si>
  <si>
    <t>JAVIER ORTIZ VARGAS/RECONOCIMIENTOS CASA DE LA CULTURA, COMBUSTIBLE, DEPORTES (ARBITRAJE) REFACCIONES PARA VEHICULO COURIER</t>
  </si>
  <si>
    <t>TRASPASO JOSE ISAIAS TAPIA ULLOA/FINIQUITO FACTURA No. 562, COMPRA DE CLORADOR Y MANGUERA PARA POZOS DE AGUA POTABLE</t>
  </si>
  <si>
    <t>TRASPASO GRUPO OCTANO S.A. DE C.V./COMBISTIBLE PARA AMBULANCIA DE PROTECCION CIVIL</t>
  </si>
  <si>
    <t>TRASPASO ALAAN ARNOLDO DIAZ COBIAN/COMPRA DE IMPRESORA PARA AREA DESARROLLO SOCIAL Y PROMOCION ECONOMICA</t>
  </si>
  <si>
    <t>TRASPASO GRUPO OCTANO S.A. DE C.V./DIESEL PARA MAQUINARIA DE OBRAS PUBLICAS DEL H. AYUNTAMIENTO</t>
  </si>
  <si>
    <t>JAVIER ORTIZ VARGAS/LISTAS DE RAYA OBRAS PUBLICAS Y SERV. GRALES. SEMANA DEL 07 AL 12 DE MARZO DEL 2016, ASI COMO TRASLADO DE ALUMNOS A ESCUELAS</t>
  </si>
  <si>
    <t>VENICIO VACA PONCE/MANTENIMIENTO DE VOLTEO OBRAS PUBLICAS/ARREGLAR DIFERENCIAL</t>
  </si>
  <si>
    <t>TRASPASO MUNICIPIO DE MAGDALENA, JALISCO/GRUPO COLORES DEL MUNDO PARA 3er. FESTIVAL REGIONAL DEL AGAVE TONAYA 2016 (APORTACION DEL H. AYTO.)</t>
  </si>
  <si>
    <t>TRASPASO FRANCISCO JAVIER ARRIAGA REYES/TRASLADO EN AUTOBUS PARA AGRUPACIONES 3er. FESTIVAL REGIONAL DEL AGAVE TONAYA 2016 (APORTACION FABRICAS)</t>
  </si>
  <si>
    <t>TRASPASO DIEGO EDUARDO MORENO PEÑA/COMPRA DE HILOS PARA CURSO-TALLER DE COSTURA EN INSTALACIONES DE IMAJ</t>
  </si>
  <si>
    <t>JAVIER ORTIZ VARGAS/ALUMBRADO PUBLICO AREAS DIVERSAS (UNIDAD DEPORTIVA, JARDIN PRINCIPAL, PLAZA DE TOROS)</t>
  </si>
  <si>
    <t>JAVIER ORTIZ VARGAS/REFACCIONES PARA VEHICULOS Y MAQUINARIA, CASA DE LA CULTURA, IMPRESORA DEL AREA DESARROLLO SOCIAL, 3er. FESTIVAL DEL AGAVE</t>
  </si>
  <si>
    <t>JAVIER ORTIZ VARGAS/PERSONAL EVENTUAL CORRESPONDIENTE A LA 1a. QUINCENA DE MARZO 2016, (COMUNIDADES, LIMPIEZA, CENTRO DE SALUD)</t>
  </si>
  <si>
    <t>ROBERTO RAMOS NARANJO/NOMINA POLICIA DE LINEA CORRESPONDIENTE A LA 1a. QUINCENA DE MARZO 2016</t>
  </si>
  <si>
    <t>JUAN CARLOS RAMOS NARANJO/NOMINA POLICIA DE LINEA CORRESPONDIENTE A LA 1a. QUINCENA DE MARZO 2016</t>
  </si>
  <si>
    <t>PAGO POR NOMINA CORRESPONDIENTE A LA 1a. QUINCENA DE MARZO 2016</t>
  </si>
  <si>
    <t>TRASPASO HENRY TEMA GONZALEZ/ANTICIPO EVENTO CULTURAL LA COFRADIA 2016</t>
  </si>
  <si>
    <t>TRASPASO CAJA SOLIDARIA TONAYA/ABONO POR PRESTAMO AL PERSONAL DEL H. AYUNTAMIENTO CORRESPONDIENTE A LA 1a. QUINCENA DE MARZO 2016</t>
  </si>
  <si>
    <t>TRASPASO CR FORMAS S.A. DE C.V./COMPRA DE FORMAS VALORADAS PARA OFICINAS DIVERSAS DEL H. AYUNTAMIENTO (REGISTRO CIVIL)</t>
  </si>
  <si>
    <t>TRASPASO CORPORATIVO ELECTRICO TAPATIO S.A. DE C.V./FINIQUITO FACTURA No. 7478 (MATERIAL ELECTRICO)</t>
  </si>
  <si>
    <t>TRASPASO MARIA ANGELICA ARIAS GONZALEZ/COMPRA DE PAPELERIA PARA OFICINAS DIVERSAS DEL H. AYUNTAMIENTO</t>
  </si>
  <si>
    <t>TRASPASO EDGAR GUSTAVO ROBLES MARTINEZ/COMPRA DE LLANTAS PARA MAQUINARIA Y VEHICULOS DEL H. AYTO. DE TONAYA. (FACTS. 22594 Y 22619)</t>
  </si>
  <si>
    <t>TRASPASO POR PAGO DE ISR RETENIDO AL PERSONAL DEL H. AYUNTAMIENTO DE TONAYA, JALISCO CORRESPONDIENTE A LA 1a. QUINCENA DE MARZO 2016</t>
  </si>
  <si>
    <t>TRASPASO SISTEMA DIF DEL MUNICIPIO DE TONAYA, JALISCO/SUBSIDIO CORRESPONDIENTE AL MES DE MARZO 2016</t>
  </si>
  <si>
    <t>PAGO DE GASTOS VARIOS: COMBUSTIBLE, LUZ, REFACCIONES</t>
  </si>
  <si>
    <t>PAGO DE GASTOS VARIOS: PERSONAL EVENTUAL, DIESEL, ETC.</t>
  </si>
  <si>
    <t>TRASPASO YVONNE ESCALERA QUIÑONES/FINIQUITO POR COMPRA E INSTALACION DE BOMBA EN CRUCERO TONAYA (ADMINISTRACION 2012-2015) ADEFAS</t>
  </si>
  <si>
    <t>TRASPASO REFACCIONARIA TONAYA S.A. DE C.V./ABONO POR COMPRA DE REFACCIONES PARA VEHICULOS (ADMON. 2012-2015) ADEFAS</t>
  </si>
  <si>
    <t>TRASPASO ACEROS Y TUBULARES DE LA COSTA S.A. DE C.V./ABONO POR COMPRA DE MATERIAL PARA OBRAS PUBLICAS (ADMON. 2012-2015) ADEFAS</t>
  </si>
  <si>
    <t>TRASPASO REFACCIONARIA TONAYA S.A. DE C.V./REFACCIONES Y MATERIAL PARA VEHICULOS DIVERSOS DEL H. AYTO.</t>
  </si>
  <si>
    <t>JAVIER ORTIZ VARGAS/RECUPERACION POR PRESTAMO AREA INGRESOS</t>
  </si>
  <si>
    <t>TRASPASO INTERNO A CUENTA 441</t>
  </si>
  <si>
    <t>JAVIER ORTIZ VARGAS/DEPORTES (ARBITRAJE Y BALONES), IMSS, INFONAVIT, COMBUSTIBLE, REFACCIONES PARA VEHICULOS, MTTO. MAQUINARIA</t>
  </si>
  <si>
    <t>SERGIO PRECIADO ROSAS/APOYO A COMITÉ ORGANIZADOR DE FIESTAS RELIGIOSO-CULTURAL LA COFRADIA 2016 (5HORAS DE MUSICA DE BANDA)</t>
  </si>
  <si>
    <t>VICENTE ALCOCER NUÑEZ/PENSION POR INCAPACIDAD LABORAL CORRESPONDIENTE AL MES DE FEBRERO 2016</t>
  </si>
  <si>
    <t>TRASPASO MOB CONEXIONES DE PVC S.A. DE C.V./COMPRA DE MATERIAL PARA AREA DE AGUA POTABLE (INSTALACION DE MEDIDORES DE AGUA)</t>
  </si>
  <si>
    <t>TRASPASO CLAUDIA GARCIA PINEDA/MANTENIMIENTO DE BOMBA DE DIESEL PARA MAQUINARIA DE OBRAS PUBLICAS, FACTURA A-153</t>
  </si>
  <si>
    <t>JAVIER ORTIZ VARGAS/COMPENSACION PARA AGENTES MUNICIPALES CORRESPONDIENTE AL MES DE MARZO 2016</t>
  </si>
  <si>
    <t>TRASPASO QUALITAS COMPAÑÍA DE SEGUROS/COMPRA DE SEGURO PARA FORD RANGER</t>
  </si>
  <si>
    <t>JAVIER ORTIZ VARGAS/LISTAS DE RAYA OBRAS PUBLICAS Y SERV. GRALES. SEMANA DEL 14 AL 19 DE MARZO DEL 2016</t>
  </si>
  <si>
    <t>JAVIER ORTIZ VARGAS/COMBUSTIBLE, PERSONAL EVENTUAL, REFACCIONES PARA VEHICULOS, DEPORTES (ARBITRAJE)</t>
  </si>
  <si>
    <t>ROSALBA JIMENEZ GONZALEZ/CARNE POARA BIRRIA EN APOYO A EQUIPO DE BEISBOL TONAYA</t>
  </si>
  <si>
    <t>IRAN PEREZ-RULFO IBARRA/COMPRA DE TERMO-GALON PARA CASA DE LA CULTURA ASI COMO SILLAS Y MESAS PARA GRUPO DE EDUCACION INICIAL DEL CENTRO</t>
  </si>
  <si>
    <t>TRASPASO JAVIER ORTIZ VARGAS/COMPRA DE HOJAS Y MATERIAL PARA OFICINAS DIVERSAS DEL H. AYUNTAMIENTO, FACTURA No. 29676872</t>
  </si>
  <si>
    <t>JESUS ROSALES VEGA/RENTA DE CAMION PASAJERO POR SALIDA DE AGRUPACIONES DE CASA CULTURA TONAYA A COMALA, COLIMA</t>
  </si>
  <si>
    <t>JAVIER ORTIZ VARGAS/LISTAS DE RAYA OBRAS PUBLICAS Y SERVICIOS GENERALES, SEMANA DEL 21 AL 26 DE MARZO DEL 2016</t>
  </si>
  <si>
    <t>TRASPASO POR GASTOS DIVERSOS (F.M.D.)</t>
  </si>
  <si>
    <t>JAVIER ORTIZ VARGAS/LISTAS DE RAYA OBRAS PUBLICAS Y SERVICIOS GRALES. SEMANA DEL 21 AL 26 DE MARZO DEL 2016</t>
  </si>
  <si>
    <t>TRASPASO PISOS Y AZULEJOS ROJO S.A. DE C.V./2 JUEGOS BAÑOS COMPLETOS PARA BAÑOS EN COATLANCILLO</t>
  </si>
  <si>
    <t>TRASPASO EFRAIN DE LA TORRE GUDIÑO/PUBLICIDAD IMPRESA PARA 3er. FESTIVAL DEL AGAVE TONAYA 2016</t>
  </si>
  <si>
    <t>TRASPASO JAVIER ARRIAGA REYES/FINIQUITO AUTOBUS PARA AGRUPACIONES 3er. FESTIVAL DEL AGAVE TONAYA 2016</t>
  </si>
  <si>
    <t>TRASPASO MARIA ELENA NUÑEZ RAMOS/RENTA DE TOLDOS PARA 3er. FESTIVAL DEL AGAVE TONAYA 2016</t>
  </si>
  <si>
    <t>JAVIER ORTIZ VARGAS/MANTENIMIENTO CAMION VOLTEO OBRAS PUBLICAS, (CAJA DE VELOCIDADES)</t>
  </si>
  <si>
    <t>JAVIER ORTIZ VARGAS/DEPORTES (ARBITRAJE), BOMBA DE AGUA Y ACUMULADOR (CHEVROLET CASA CULTURA), MUELLES PARA FOTON, LUZ, COMBUSTIBLE</t>
  </si>
  <si>
    <t>TRASPASO MARIA TERESA RAMIREZ CALVILLO/FINIQUITO CON TELEVISION PARA ANUNCIOS PUBLICITARIOR 3er. FESTIVAL DEL AGAVE TONAYA 2016</t>
  </si>
  <si>
    <t>TRASPASO CAJA SOLIDARIA TONAYA/ABONO POR PRESTAMO AL PERSONAL DEL H. AYTO. DE TONAYA, JALISCO CORRESPONDIENTE A LA 2a. QUINCENA MARZO 2016</t>
  </si>
  <si>
    <t>JAVIER ORTIZ VARGAS/PERSONAL EVENTUAL (2a. QUINCENA MARZO 2016), RENTA DE BASURERO MARZO 2016, 3er. FESTIVAL AGAVE, APOYO COMIDA COFRADIA</t>
  </si>
  <si>
    <t>JUAN CARLOS RAMOS NARANJO/NOMINA A POLICIA DE LINEA CORRESPONDIENTE A LA 2a. QUINCENA DE MARZO 2016</t>
  </si>
  <si>
    <t>ROBERTO RAMOS NARANJO/NOMINA POLICIA DE LINEA CORRESPONDIENTE A LA 2a. QUINCENA DE MARZO 2016</t>
  </si>
  <si>
    <t>DEPOSITO POR ACLARACION DEL BANCO HSBC (ERROR EN DEPOSITO)</t>
  </si>
  <si>
    <t>RETIRO POR DEPOSITO</t>
  </si>
  <si>
    <t>VERONICA YUNUETH VILLALVAZO RAMIREZ/ANTICIPO POR TRABAJOS DE MANTENIMIENTO EN CANTERA EN JARDIN PRINCIPAL DE TONAYA, JAL. (NAINN)</t>
  </si>
  <si>
    <t>DEPOSITO POR NOMINA CORRESPONDIENTE A LA 2a. QUINCENA DE MARZO 2016</t>
  </si>
  <si>
    <t>ROSALBA JIMENEZ GONZALEZ/CARNE PARA BIRRIA PARA FIESTAS RELIGIOSO-CULTURAL EN TECOMATLAN 2016</t>
  </si>
  <si>
    <t>JAVIER ORTIZ VARGAS/LISTAS DE RAYA OBRAS PUBLICAS Y SERV. GRALES. SEMANA DEL 28 DE MARZO AL 02 DE ABRIL DEL 2016</t>
  </si>
  <si>
    <t>GRUPO OCTANO S.A. DE C.V./DIESEL PARA MAQUINARIA Y VEHICULOS DE OBRAS PUBLICAS</t>
  </si>
  <si>
    <t>JAVIER ORTIZ VARGAS/LISTAS DE RAYA OBRAS PUBLICAS, PAGO POR SERVICIO EXTRAORDINARIO DE TRABAJO, COMBUSTIBLE, LUZ, DEPORTES (ARBITRAJE</t>
  </si>
  <si>
    <t>TRASPASO GRUPO OCTANO S.A. DE C.V./DIESEL PARA MAQUINA KOMATSU (MANTENIMIENTO A BASURERO MUNICIPAL)</t>
  </si>
  <si>
    <t>CHEQUE PAGADO PARA GASTOS DIVERSOS</t>
  </si>
  <si>
    <t>CONCILIACION BANCARIA AL 31 DE MARZO DEL 2016</t>
  </si>
  <si>
    <t>CH-5652</t>
  </si>
  <si>
    <t>CH-5654</t>
  </si>
  <si>
    <t xml:space="preserve">TRASPASO DIEGO EDUARDO MORENO PEÑA/COMPRA DE REDES Y TROFEOS </t>
  </si>
  <si>
    <t>TRASPASO MATERIALES PARA EL DESARROLLO DE MEXICO S.A. DE C.V./COMPRA DE TINACOS PARA AREA DESARROLLO SOCIAL</t>
  </si>
  <si>
    <t>TRASPASO AMADOR TOSCANO QUINTERO/TRABAJOS DE CASA DE LA CULTURA (EXPO ARTESANAL Y SEMANA CULTURAL CORONACION DE LA VIRGEN 2016)</t>
  </si>
  <si>
    <t>JAVIER ORTIZ VARGAS/DEPORTES, REFACCIONES PARA VEHICULOS, MTTO. DE VEHICULOS, COMBUSTIBLE, LISTAS DE RAYA (OBRAS PUBLICAS)</t>
  </si>
  <si>
    <t>CONRADO DIAZ INFANTE SANCHEZ/COMIDA PARA PERSONAL DE LOS DIVERSOS GRUPOS DURANTE EL 3er. FESTIVAL REGIONAL DEL AGAVE TONAYA 2016</t>
  </si>
  <si>
    <t>COMERCIALIZADORA INDUSTRIAL DE ZAPOPAN S.A. DE C.V./BOMBA PARA LAS HIGUERAS LOCALIDAD DE TONAYA, JALISCO</t>
  </si>
  <si>
    <t>JAVIER ORTIZ VARGAS/LISTAS DE RAYA OBRAS PUBLICAS Y SERV. GRALES. SEMANA DEL 04 AL 09 DE ABRIL DEL 2016</t>
  </si>
  <si>
    <t>LIBRADO VIZCAINO ALVAREZ/RECUPERACION DE FONDO PRESIDENTE MUNICIPAL. (COMBUSTIBLE PARA MAQUINARIA Y VEHICULOS)</t>
  </si>
  <si>
    <t>OSWALDO CORONA RADILLO/PREMIACION POR 1er. LUGAR LIGA DE FUTBOL 2016, EQUIPO "IRRESISTIBLES"</t>
  </si>
  <si>
    <t>AMALIA HERNANDEZ CISNEROS/APOYO PARA ELECTRIFICACION ASI COMO INSTALACION DE BANCAS EN HERMITA DE CALLE GPE. VICTORIA DE TONAYA,JAL.</t>
  </si>
  <si>
    <t xml:space="preserve">TRASPASO SISTEMA DIF DEL MUNICIPIO DE TONAYA, JAL./1er. APOYO PARA FESTEJO DEL DIA DE LAS MADRES Y DIA DEL NIÑO 2016 </t>
  </si>
  <si>
    <t>TRASPASO POR COMPRA DE COMBUSTIBLE PARA VEHICULOS DEL H. AYTO. (ADMON. 2012-2015)</t>
  </si>
  <si>
    <t>TRASPASO LUIS ENRIQUE GONZALEZ VEGA/VIAJES A GUADALAJARA (2 DIF, 3 TESORERIA, 1 OBRAS PUBLICAS)</t>
  </si>
  <si>
    <t>TRASPASO POR PAGO POR COMPRA DE COMBUSTIBLE PARA VEHICULOS DEL H. AYTO. (ADMON. 2012-2015)</t>
  </si>
  <si>
    <t>GASTOS POR COMPRA DE REFACCIONES ASI COMO MTTO. DE VEHICULOS.</t>
  </si>
  <si>
    <t>TRASPASO  POR COMPRA DE COMBUSTIBLE PARA VEHICULOS DEL H. AYTO. (ADMON. 2012-2015)</t>
  </si>
  <si>
    <t>TRASPASO SERGIO LOPEZ CUEVAS/1er. PAGO OBRAS PUBLICAS</t>
  </si>
  <si>
    <t>TRASPASO POR ADEUDO DE PAGO DE COMBUSTIBLE ADMON. (2012-2015)</t>
  </si>
  <si>
    <t>TRASPASO EMMANUEL CISNEROS PRECIADO/APORTACION DE PRESIDENTE Y REGIDORES AL PARTIDO ACCION NACIONAL (OCTUBRE 2015 A ENERO 2016) (PREVIO DESCUENTO DE NOMINA)</t>
  </si>
  <si>
    <t>GASTOS DIVERSOS: COMBUSTIBLE, VIATICOS, LUZ</t>
  </si>
  <si>
    <t>TRASPASO POR COMPRA DE COMBUSTIBLE PARA VEHICULOS DIVERSOS ADMON. 2012-2015 (ADEFAS)</t>
  </si>
  <si>
    <t>JOSE MORAN RODRIGUEZ/MTTO. DE CAMINOS ASI COMO MATERIAL Y FLETES</t>
  </si>
  <si>
    <t>GASTOS DIVERSOS: COMBUSTIBLE, VIATICOS, LUZ, MATTO. VEHICULOS, REFACCIONES, SALIDAS OFICIALES</t>
  </si>
  <si>
    <t>GASTOS VARIOS DE LIMPIEZA, TRASLADOS OFICIALES A PERSONAS, COMBUSTIBLE, MTTO. DE MAQUINARIA</t>
  </si>
  <si>
    <t>DIESEL PARA MAQUINARIA Y OBRAS</t>
  </si>
  <si>
    <t>TRASPASO DESDE CUENTA GASTO CORRIENTE (FONDO JALISCO ANIMACION CULTURAL) (SALDO INICIAL</t>
  </si>
  <si>
    <t>JAVIER ORTIZ VARGAS/TRASPASO A CUENTA GASTO CORRIENTE)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</si>
</sst>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164" fontId="0" fillId="0" borderId="0" xfId="1" applyFont="1"/>
    <xf numFmtId="164" fontId="0" fillId="0" borderId="0" xfId="0" applyNumberFormat="1"/>
    <xf numFmtId="0" fontId="0" fillId="0" borderId="0" xfId="0" applyFont="1"/>
    <xf numFmtId="0" fontId="0" fillId="0" borderId="1" xfId="0" applyBorder="1"/>
    <xf numFmtId="164" fontId="0" fillId="0" borderId="1" xfId="1" applyFont="1" applyBorder="1"/>
    <xf numFmtId="14" fontId="0" fillId="0" borderId="1" xfId="0" applyNumberFormat="1" applyBorder="1"/>
    <xf numFmtId="0" fontId="0" fillId="2" borderId="1" xfId="0" applyFill="1" applyBorder="1"/>
    <xf numFmtId="164" fontId="0" fillId="2" borderId="1" xfId="1" applyFont="1" applyFill="1" applyBorder="1"/>
    <xf numFmtId="164" fontId="0" fillId="3" borderId="1" xfId="1" applyFont="1" applyFill="1" applyBorder="1"/>
    <xf numFmtId="0" fontId="3" fillId="0" borderId="1" xfId="0" applyFont="1" applyBorder="1"/>
    <xf numFmtId="0" fontId="2" fillId="0" borderId="0" xfId="0" applyFont="1"/>
    <xf numFmtId="164" fontId="2" fillId="0" borderId="2" xfId="0" applyNumberFormat="1" applyFont="1" applyBorder="1"/>
    <xf numFmtId="164" fontId="0" fillId="3" borderId="0" xfId="0" applyNumberFormat="1" applyFill="1"/>
    <xf numFmtId="0" fontId="0" fillId="3" borderId="0" xfId="0" applyFill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/>
    <xf numFmtId="14" fontId="0" fillId="0" borderId="0" xfId="0" applyNumberFormat="1"/>
    <xf numFmtId="0" fontId="0" fillId="0" borderId="3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1" xfId="0" applyFont="1" applyBorder="1"/>
    <xf numFmtId="14" fontId="0" fillId="3" borderId="1" xfId="0" applyNumberFormat="1" applyFill="1" applyBorder="1"/>
    <xf numFmtId="0" fontId="0" fillId="3" borderId="1" xfId="0" applyFill="1" applyBorder="1"/>
    <xf numFmtId="0" fontId="0" fillId="0" borderId="0" xfId="0" applyBorder="1"/>
    <xf numFmtId="164" fontId="2" fillId="0" borderId="0" xfId="0" applyNumberFormat="1" applyFont="1"/>
    <xf numFmtId="14" fontId="0" fillId="0" borderId="1" xfId="0" applyNumberFormat="1" applyFill="1" applyBorder="1"/>
    <xf numFmtId="44" fontId="2" fillId="0" borderId="2" xfId="0" applyNumberFormat="1" applyFont="1" applyBorder="1"/>
    <xf numFmtId="0" fontId="0" fillId="0" borderId="1" xfId="0" applyFill="1" applyBorder="1" applyAlignment="1">
      <alignment horizontal="center" vertical="center"/>
    </xf>
    <xf numFmtId="164" fontId="0" fillId="0" borderId="1" xfId="1" applyFont="1" applyFill="1" applyBorder="1"/>
    <xf numFmtId="164" fontId="1" fillId="0" borderId="1" xfId="1" applyFont="1" applyBorder="1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0" fillId="0" borderId="0" xfId="0" applyBorder="1" applyAlignment="1"/>
    <xf numFmtId="164" fontId="0" fillId="0" borderId="0" xfId="1" applyFont="1" applyBorder="1" applyAlignment="1"/>
    <xf numFmtId="164" fontId="2" fillId="0" borderId="0" xfId="0" applyNumberFormat="1" applyFont="1" applyBorder="1"/>
    <xf numFmtId="0" fontId="3" fillId="3" borderId="1" xfId="0" applyFont="1" applyFill="1" applyBorder="1"/>
    <xf numFmtId="0" fontId="4" fillId="3" borderId="1" xfId="0" applyFont="1" applyFill="1" applyBorder="1"/>
    <xf numFmtId="0" fontId="2" fillId="0" borderId="1" xfId="0" applyFont="1" applyBorder="1"/>
    <xf numFmtId="44" fontId="0" fillId="0" borderId="0" xfId="0" applyNumberFormat="1"/>
    <xf numFmtId="0" fontId="3" fillId="3" borderId="1" xfId="0" applyFont="1" applyFill="1" applyBorder="1" applyAlignment="1">
      <alignment horizontal="center" vertical="center"/>
    </xf>
    <xf numFmtId="164" fontId="0" fillId="0" borderId="0" xfId="0" applyNumberFormat="1" applyBorder="1"/>
    <xf numFmtId="164" fontId="0" fillId="3" borderId="0" xfId="0" applyNumberFormat="1" applyFill="1" applyBorder="1"/>
    <xf numFmtId="164" fontId="0" fillId="5" borderId="1" xfId="1" applyFont="1" applyFill="1" applyBorder="1"/>
    <xf numFmtId="14" fontId="0" fillId="5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164" fontId="0" fillId="6" borderId="1" xfId="1" applyFont="1" applyFill="1" applyBorder="1"/>
    <xf numFmtId="0" fontId="0" fillId="3" borderId="1" xfId="0" applyFont="1" applyFill="1" applyBorder="1"/>
    <xf numFmtId="0" fontId="0" fillId="0" borderId="1" xfId="0" applyFont="1" applyBorder="1"/>
    <xf numFmtId="14" fontId="3" fillId="3" borderId="1" xfId="0" applyNumberFormat="1" applyFont="1" applyFill="1" applyBorder="1"/>
    <xf numFmtId="164" fontId="3" fillId="3" borderId="1" xfId="1" applyFont="1" applyFill="1" applyBorder="1"/>
    <xf numFmtId="164" fontId="4" fillId="3" borderId="1" xfId="1" applyFont="1" applyFill="1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/>
    <xf numFmtId="0" fontId="4" fillId="0" borderId="1" xfId="0" applyFont="1" applyFill="1" applyBorder="1"/>
    <xf numFmtId="0" fontId="0" fillId="0" borderId="0" xfId="0" applyFill="1" applyBorder="1"/>
    <xf numFmtId="164" fontId="0" fillId="0" borderId="0" xfId="1" applyFont="1" applyFill="1" applyBorder="1"/>
    <xf numFmtId="14" fontId="3" fillId="0" borderId="1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164" fontId="3" fillId="0" borderId="1" xfId="1" applyFont="1" applyFill="1" applyBorder="1"/>
    <xf numFmtId="0" fontId="2" fillId="0" borderId="0" xfId="0" applyFont="1" applyFill="1" applyBorder="1"/>
    <xf numFmtId="164" fontId="0" fillId="0" borderId="0" xfId="0" applyNumberFormat="1" applyFill="1" applyBorder="1"/>
    <xf numFmtId="164" fontId="2" fillId="0" borderId="0" xfId="0" applyNumberFormat="1" applyFont="1" applyFill="1" applyBorder="1"/>
    <xf numFmtId="164" fontId="3" fillId="0" borderId="1" xfId="1" applyFont="1" applyBorder="1"/>
    <xf numFmtId="164" fontId="0" fillId="0" borderId="0" xfId="1" applyFont="1" applyBorder="1"/>
    <xf numFmtId="44" fontId="2" fillId="0" borderId="0" xfId="0" applyNumberFormat="1" applyFont="1" applyBorder="1"/>
    <xf numFmtId="164" fontId="4" fillId="6" borderId="1" xfId="1" applyFont="1" applyFill="1" applyBorder="1"/>
    <xf numFmtId="164" fontId="0" fillId="3" borderId="0" xfId="1" applyFont="1" applyFill="1" applyBorder="1"/>
    <xf numFmtId="0" fontId="2" fillId="6" borderId="0" xfId="0" applyFont="1" applyFill="1"/>
    <xf numFmtId="164" fontId="2" fillId="0" borderId="0" xfId="1" applyFont="1"/>
    <xf numFmtId="0" fontId="2" fillId="0" borderId="0" xfId="0" applyFont="1" applyBorder="1"/>
    <xf numFmtId="164" fontId="5" fillId="2" borderId="1" xfId="1" applyFont="1" applyFill="1" applyBorder="1"/>
    <xf numFmtId="164" fontId="0" fillId="7" borderId="1" xfId="1" applyFont="1" applyFill="1" applyBorder="1"/>
    <xf numFmtId="0" fontId="0" fillId="0" borderId="8" xfId="0" applyFont="1" applyBorder="1" applyAlignment="1"/>
    <xf numFmtId="0" fontId="0" fillId="0" borderId="7" xfId="0" applyFont="1" applyBorder="1" applyAlignment="1"/>
    <xf numFmtId="0" fontId="0" fillId="0" borderId="0" xfId="0" applyFill="1" applyBorder="1" applyAlignment="1">
      <alignment horizontal="center"/>
    </xf>
    <xf numFmtId="164" fontId="1" fillId="0" borderId="1" xfId="1" applyFont="1" applyFill="1" applyBorder="1" applyAlignment="1">
      <alignment horizontal="center" vertical="center"/>
    </xf>
    <xf numFmtId="164" fontId="0" fillId="3" borderId="10" xfId="1" applyFont="1" applyFill="1" applyBorder="1" applyAlignment="1"/>
    <xf numFmtId="164" fontId="0" fillId="3" borderId="1" xfId="1" applyFont="1" applyFill="1" applyBorder="1" applyAlignment="1"/>
    <xf numFmtId="14" fontId="0" fillId="3" borderId="1" xfId="0" applyNumberFormat="1" applyFont="1" applyFill="1" applyBorder="1"/>
    <xf numFmtId="0" fontId="0" fillId="3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64" fontId="7" fillId="6" borderId="1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0" fillId="0" borderId="10" xfId="1" applyFont="1" applyBorder="1"/>
    <xf numFmtId="0" fontId="7" fillId="6" borderId="0" xfId="0" applyFont="1" applyFill="1"/>
    <xf numFmtId="164" fontId="7" fillId="6" borderId="1" xfId="1" applyFont="1" applyFill="1" applyBorder="1" applyAlignment="1">
      <alignment horizontal="center" vertical="center"/>
    </xf>
    <xf numFmtId="0" fontId="6" fillId="6" borderId="0" xfId="0" applyFont="1" applyFill="1"/>
    <xf numFmtId="0" fontId="10" fillId="6" borderId="0" xfId="0" applyFont="1" applyFill="1" applyAlignment="1">
      <alignment horizontal="center" vertical="center"/>
    </xf>
    <xf numFmtId="14" fontId="0" fillId="0" borderId="9" xfId="0" applyNumberFormat="1" applyFill="1" applyBorder="1" applyAlignment="1">
      <alignment vertical="center"/>
    </xf>
    <xf numFmtId="164" fontId="0" fillId="0" borderId="9" xfId="1" applyFont="1" applyFill="1" applyBorder="1" applyAlignment="1"/>
    <xf numFmtId="0" fontId="0" fillId="0" borderId="9" xfId="0" applyFill="1" applyBorder="1" applyAlignment="1">
      <alignment horizontal="center" vertical="center"/>
    </xf>
    <xf numFmtId="0" fontId="11" fillId="3" borderId="9" xfId="0" applyFont="1" applyFill="1" applyBorder="1" applyAlignment="1">
      <alignment vertical="center" wrapText="1"/>
    </xf>
    <xf numFmtId="0" fontId="0" fillId="3" borderId="9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7" fillId="6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64" fontId="7" fillId="6" borderId="9" xfId="1" applyFont="1" applyFill="1" applyBorder="1" applyAlignment="1">
      <alignment horizontal="center" vertical="center"/>
    </xf>
    <xf numFmtId="164" fontId="7" fillId="6" borderId="11" xfId="1" applyFont="1" applyFill="1" applyBorder="1" applyAlignment="1">
      <alignment horizontal="center" vertical="center"/>
    </xf>
    <xf numFmtId="14" fontId="0" fillId="0" borderId="11" xfId="0" applyNumberFormat="1" applyBorder="1"/>
    <xf numFmtId="0" fontId="0" fillId="0" borderId="11" xfId="0" applyBorder="1" applyAlignment="1">
      <alignment horizontal="center" vertical="center"/>
    </xf>
    <xf numFmtId="0" fontId="0" fillId="0" borderId="11" xfId="0" applyBorder="1"/>
    <xf numFmtId="164" fontId="0" fillId="0" borderId="11" xfId="1" applyFont="1" applyBorder="1"/>
    <xf numFmtId="164" fontId="0" fillId="3" borderId="11" xfId="1" applyFont="1" applyFill="1" applyBorder="1"/>
    <xf numFmtId="164" fontId="1" fillId="3" borderId="1" xfId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638175</xdr:colOff>
      <xdr:row>404</xdr:row>
      <xdr:rowOff>19050</xdr:rowOff>
    </xdr:from>
    <xdr:to>
      <xdr:col>8</xdr:col>
      <xdr:colOff>276225</xdr:colOff>
      <xdr:row>409</xdr:row>
      <xdr:rowOff>19050</xdr:rowOff>
    </xdr:to>
    <xdr:cxnSp macro="">
      <xdr:nvCxnSpPr>
        <xdr:cNvPr id="2" name="Elbow Connector 5"/>
        <xdr:cNvCxnSpPr/>
      </xdr:nvCxnSpPr>
      <xdr:spPr>
        <a:xfrm rot="16200000" flipH="1">
          <a:off x="12115800" y="77238225"/>
          <a:ext cx="952500" cy="666750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466725</xdr:colOff>
      <xdr:row>522</xdr:row>
      <xdr:rowOff>47625</xdr:rowOff>
    </xdr:from>
    <xdr:to>
      <xdr:col>8</xdr:col>
      <xdr:colOff>523875</xdr:colOff>
      <xdr:row>528</xdr:row>
      <xdr:rowOff>142875</xdr:rowOff>
    </xdr:to>
    <xdr:cxnSp macro="">
      <xdr:nvCxnSpPr>
        <xdr:cNvPr id="3" name="Elbow Connector 7"/>
        <xdr:cNvCxnSpPr/>
      </xdr:nvCxnSpPr>
      <xdr:spPr>
        <a:xfrm rot="16200000" flipH="1">
          <a:off x="12011025" y="99698175"/>
          <a:ext cx="1238250" cy="1085850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336</xdr:row>
      <xdr:rowOff>47625</xdr:rowOff>
    </xdr:from>
    <xdr:to>
      <xdr:col>8</xdr:col>
      <xdr:colOff>523875</xdr:colOff>
      <xdr:row>342</xdr:row>
      <xdr:rowOff>142875</xdr:rowOff>
    </xdr:to>
    <xdr:cxnSp macro="">
      <xdr:nvCxnSpPr>
        <xdr:cNvPr id="2" name="Elbow Connector 7"/>
        <xdr:cNvCxnSpPr/>
      </xdr:nvCxnSpPr>
      <xdr:spPr>
        <a:xfrm rot="16200000" flipH="1">
          <a:off x="9086850" y="64188975"/>
          <a:ext cx="1238250" cy="1085850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2:V1312"/>
  <sheetViews>
    <sheetView topLeftCell="A1040" zoomScaleNormal="100" workbookViewId="0">
      <selection activeCell="C1056" sqref="C1056"/>
    </sheetView>
  </sheetViews>
  <sheetFormatPr baseColWidth="10" defaultColWidth="9.140625" defaultRowHeight="15" x14ac:dyDescent="0.25"/>
  <cols>
    <col min="1" max="1" width="11.5703125" bestFit="1" customWidth="1"/>
    <col min="2" max="2" width="10.7109375" style="16" bestFit="1" customWidth="1"/>
    <col min="3" max="3" width="167.5703125" bestFit="1" customWidth="1"/>
    <col min="4" max="4" width="14.28515625" style="1" bestFit="1" customWidth="1"/>
    <col min="5" max="5" width="16.28515625" style="1" bestFit="1" customWidth="1"/>
    <col min="6" max="6" width="15" style="1" customWidth="1"/>
    <col min="7" max="7" width="12.5703125" bestFit="1" customWidth="1"/>
    <col min="8" max="8" width="15.42578125" bestFit="1" customWidth="1"/>
    <col min="9" max="9" width="11.5703125" bestFit="1" customWidth="1"/>
    <col min="10" max="10" width="12.5703125" bestFit="1" customWidth="1"/>
    <col min="11" max="11" width="15.7109375" bestFit="1" customWidth="1"/>
    <col min="12" max="12" width="11.5703125" bestFit="1" customWidth="1"/>
    <col min="13" max="13" width="12" customWidth="1"/>
  </cols>
  <sheetData>
    <row r="2" spans="1:6" x14ac:dyDescent="0.25">
      <c r="C2" s="115" t="s">
        <v>116</v>
      </c>
    </row>
    <row r="3" spans="1:6" x14ac:dyDescent="0.25">
      <c r="C3" s="115"/>
    </row>
    <row r="4" spans="1:6" x14ac:dyDescent="0.25">
      <c r="C4" s="98"/>
    </row>
    <row r="5" spans="1:6" ht="23.25" x14ac:dyDescent="0.25">
      <c r="C5" s="99" t="s">
        <v>16</v>
      </c>
    </row>
    <row r="6" spans="1:6" s="16" customFormat="1" x14ac:dyDescent="0.25">
      <c r="A6" s="91" t="s">
        <v>0</v>
      </c>
      <c r="B6" s="91" t="s">
        <v>1</v>
      </c>
      <c r="C6" s="91" t="s">
        <v>2</v>
      </c>
      <c r="D6" s="97" t="s">
        <v>3</v>
      </c>
      <c r="E6" s="97" t="s">
        <v>4</v>
      </c>
      <c r="F6" s="97" t="s">
        <v>5</v>
      </c>
    </row>
    <row r="7" spans="1:6" x14ac:dyDescent="0.25">
      <c r="A7" s="30">
        <v>42278</v>
      </c>
      <c r="B7" s="18"/>
      <c r="C7" s="44" t="s">
        <v>159</v>
      </c>
      <c r="D7" s="9">
        <v>20471.13</v>
      </c>
      <c r="E7" s="9"/>
      <c r="F7" s="9">
        <f>D7</f>
        <v>20471.13</v>
      </c>
    </row>
    <row r="8" spans="1:6" x14ac:dyDescent="0.25">
      <c r="A8" s="30">
        <v>42278</v>
      </c>
      <c r="B8" s="18"/>
      <c r="C8" s="44" t="s">
        <v>160</v>
      </c>
      <c r="D8" s="9"/>
      <c r="E8" s="9">
        <v>5000</v>
      </c>
      <c r="F8" s="9">
        <f>F7+D8-E8</f>
        <v>15471.130000000001</v>
      </c>
    </row>
    <row r="9" spans="1:6" x14ac:dyDescent="0.25">
      <c r="A9" s="30">
        <v>42278</v>
      </c>
      <c r="B9" s="18"/>
      <c r="C9" s="44" t="s">
        <v>8</v>
      </c>
      <c r="D9" s="9">
        <v>2185</v>
      </c>
      <c r="E9" s="9"/>
      <c r="F9" s="9">
        <f t="shared" ref="F9:F32" si="0">F8+D9-E9</f>
        <v>17656.13</v>
      </c>
    </row>
    <row r="10" spans="1:6" x14ac:dyDescent="0.25">
      <c r="A10" s="30">
        <v>42278</v>
      </c>
      <c r="B10" s="18"/>
      <c r="C10" s="44" t="s">
        <v>8</v>
      </c>
      <c r="D10" s="9">
        <v>390</v>
      </c>
      <c r="E10" s="9"/>
      <c r="F10" s="9">
        <f t="shared" si="0"/>
        <v>18046.13</v>
      </c>
    </row>
    <row r="11" spans="1:6" x14ac:dyDescent="0.25">
      <c r="A11" s="30">
        <v>42278</v>
      </c>
      <c r="B11" s="18"/>
      <c r="C11" s="44" t="s">
        <v>8</v>
      </c>
      <c r="D11" s="9">
        <v>390</v>
      </c>
      <c r="E11" s="9"/>
      <c r="F11" s="9">
        <f t="shared" si="0"/>
        <v>18436.13</v>
      </c>
    </row>
    <row r="12" spans="1:6" x14ac:dyDescent="0.25">
      <c r="A12" s="30">
        <v>42278</v>
      </c>
      <c r="B12" s="18"/>
      <c r="C12" s="44" t="s">
        <v>8</v>
      </c>
      <c r="D12" s="9">
        <v>11880</v>
      </c>
      <c r="E12" s="9"/>
      <c r="F12" s="9">
        <f t="shared" si="0"/>
        <v>30316.13</v>
      </c>
    </row>
    <row r="13" spans="1:6" x14ac:dyDescent="0.25">
      <c r="A13" s="30">
        <v>42278</v>
      </c>
      <c r="B13" s="18"/>
      <c r="C13" s="44" t="s">
        <v>8</v>
      </c>
      <c r="D13" s="9">
        <v>11772.84</v>
      </c>
      <c r="E13" s="9"/>
      <c r="F13" s="9">
        <f t="shared" si="0"/>
        <v>42088.97</v>
      </c>
    </row>
    <row r="14" spans="1:6" x14ac:dyDescent="0.25">
      <c r="A14" s="30">
        <v>42278</v>
      </c>
      <c r="B14" s="18"/>
      <c r="C14" s="44" t="s">
        <v>8</v>
      </c>
      <c r="D14" s="9">
        <v>3330</v>
      </c>
      <c r="E14" s="9"/>
      <c r="F14" s="9">
        <f t="shared" si="0"/>
        <v>45418.97</v>
      </c>
    </row>
    <row r="15" spans="1:6" x14ac:dyDescent="0.25">
      <c r="A15" s="30">
        <v>42278</v>
      </c>
      <c r="B15" s="18"/>
      <c r="C15" s="44" t="s">
        <v>8</v>
      </c>
      <c r="D15" s="9">
        <v>8148</v>
      </c>
      <c r="E15" s="9"/>
      <c r="F15" s="9">
        <f t="shared" si="0"/>
        <v>53566.97</v>
      </c>
    </row>
    <row r="16" spans="1:6" x14ac:dyDescent="0.25">
      <c r="A16" s="30">
        <v>42278</v>
      </c>
      <c r="B16" s="18"/>
      <c r="C16" s="44" t="s">
        <v>8</v>
      </c>
      <c r="D16" s="9">
        <v>14625</v>
      </c>
      <c r="E16" s="9"/>
      <c r="F16" s="9">
        <f t="shared" si="0"/>
        <v>68191.97</v>
      </c>
    </row>
    <row r="17" spans="1:8" x14ac:dyDescent="0.25">
      <c r="A17" s="30">
        <v>42278</v>
      </c>
      <c r="B17" s="18"/>
      <c r="C17" s="44" t="s">
        <v>161</v>
      </c>
      <c r="D17" s="9"/>
      <c r="E17" s="9">
        <v>5696</v>
      </c>
      <c r="F17" s="9">
        <f t="shared" si="0"/>
        <v>62495.97</v>
      </c>
    </row>
    <row r="18" spans="1:8" x14ac:dyDescent="0.25">
      <c r="A18" s="30">
        <v>42278</v>
      </c>
      <c r="B18" s="18"/>
      <c r="C18" s="44" t="s">
        <v>162</v>
      </c>
      <c r="D18" s="9"/>
      <c r="E18" s="9">
        <v>4.33</v>
      </c>
      <c r="F18" s="9">
        <f t="shared" si="0"/>
        <v>62491.64</v>
      </c>
    </row>
    <row r="19" spans="1:8" x14ac:dyDescent="0.25">
      <c r="A19" s="30">
        <v>42278</v>
      </c>
      <c r="B19" s="18"/>
      <c r="C19" s="44" t="s">
        <v>163</v>
      </c>
      <c r="D19" s="9"/>
      <c r="E19" s="9">
        <v>9.2799999999999994</v>
      </c>
      <c r="F19" s="9">
        <f t="shared" si="0"/>
        <v>62482.36</v>
      </c>
    </row>
    <row r="20" spans="1:8" x14ac:dyDescent="0.25">
      <c r="A20" s="30">
        <v>42279</v>
      </c>
      <c r="B20" s="18"/>
      <c r="C20" s="44" t="s">
        <v>164</v>
      </c>
      <c r="D20" s="9">
        <v>10000</v>
      </c>
      <c r="E20" s="9"/>
      <c r="F20" s="9">
        <f t="shared" si="0"/>
        <v>72482.36</v>
      </c>
    </row>
    <row r="21" spans="1:8" x14ac:dyDescent="0.25">
      <c r="A21" s="30">
        <v>42279</v>
      </c>
      <c r="B21" s="18">
        <v>5451</v>
      </c>
      <c r="C21" s="44" t="s">
        <v>165</v>
      </c>
      <c r="D21" s="9"/>
      <c r="E21" s="9">
        <v>70000</v>
      </c>
      <c r="F21" s="9">
        <f t="shared" si="0"/>
        <v>2482.3600000000006</v>
      </c>
    </row>
    <row r="22" spans="1:8" x14ac:dyDescent="0.25">
      <c r="A22" s="30">
        <v>42279</v>
      </c>
      <c r="B22" s="18"/>
      <c r="C22" s="44" t="s">
        <v>73</v>
      </c>
      <c r="D22" s="9"/>
      <c r="E22" s="9">
        <v>34.799999999999997</v>
      </c>
      <c r="F22" s="9">
        <f t="shared" si="0"/>
        <v>2447.5600000000004</v>
      </c>
    </row>
    <row r="23" spans="1:8" x14ac:dyDescent="0.25">
      <c r="A23" s="30">
        <v>42284</v>
      </c>
      <c r="B23" s="18"/>
      <c r="C23" s="44" t="s">
        <v>17</v>
      </c>
      <c r="D23" s="9"/>
      <c r="E23" s="9">
        <v>782</v>
      </c>
      <c r="F23" s="9">
        <f t="shared" si="0"/>
        <v>1665.5600000000004</v>
      </c>
    </row>
    <row r="24" spans="1:8" x14ac:dyDescent="0.25">
      <c r="A24" s="30">
        <v>42284</v>
      </c>
      <c r="B24" s="18"/>
      <c r="C24" s="44" t="s">
        <v>17</v>
      </c>
      <c r="D24" s="9"/>
      <c r="E24" s="9">
        <v>783</v>
      </c>
      <c r="F24" s="9">
        <f t="shared" si="0"/>
        <v>882.5600000000004</v>
      </c>
    </row>
    <row r="25" spans="1:8" x14ac:dyDescent="0.25">
      <c r="A25" s="30">
        <v>42284</v>
      </c>
      <c r="B25" s="18"/>
      <c r="C25" s="44" t="s">
        <v>17</v>
      </c>
      <c r="D25" s="9"/>
      <c r="E25" s="9">
        <v>799</v>
      </c>
      <c r="F25" s="9">
        <f t="shared" si="0"/>
        <v>83.5600000000004</v>
      </c>
    </row>
    <row r="26" spans="1:8" x14ac:dyDescent="0.25">
      <c r="A26" s="30">
        <v>42286</v>
      </c>
      <c r="B26" s="18"/>
      <c r="C26" s="44" t="s">
        <v>8</v>
      </c>
      <c r="D26" s="9">
        <v>24681.8</v>
      </c>
      <c r="E26" s="9"/>
      <c r="F26" s="9">
        <f t="shared" si="0"/>
        <v>24765.360000000001</v>
      </c>
    </row>
    <row r="27" spans="1:8" x14ac:dyDescent="0.25">
      <c r="A27" s="30">
        <v>42286</v>
      </c>
      <c r="B27" s="18"/>
      <c r="C27" s="44" t="s">
        <v>8</v>
      </c>
      <c r="D27" s="9">
        <v>9565.2800000000007</v>
      </c>
      <c r="E27" s="9"/>
      <c r="F27" s="9">
        <f t="shared" si="0"/>
        <v>34330.639999999999</v>
      </c>
    </row>
    <row r="28" spans="1:8" x14ac:dyDescent="0.25">
      <c r="A28" s="30">
        <v>42286</v>
      </c>
      <c r="B28" s="18">
        <v>5453</v>
      </c>
      <c r="C28" s="44" t="s">
        <v>49</v>
      </c>
      <c r="D28" s="9"/>
      <c r="E28" s="9">
        <v>33000</v>
      </c>
      <c r="F28" s="9">
        <f t="shared" si="0"/>
        <v>1330.6399999999994</v>
      </c>
    </row>
    <row r="29" spans="1:8" x14ac:dyDescent="0.25">
      <c r="A29" s="30">
        <v>42292</v>
      </c>
      <c r="B29" s="18"/>
      <c r="C29" s="44" t="s">
        <v>10</v>
      </c>
      <c r="D29" s="9">
        <v>1155364.92</v>
      </c>
      <c r="E29" s="9"/>
      <c r="F29" s="9">
        <f t="shared" si="0"/>
        <v>1156695.5599999998</v>
      </c>
    </row>
    <row r="30" spans="1:8" x14ac:dyDescent="0.25">
      <c r="A30" s="30">
        <v>42292</v>
      </c>
      <c r="B30" s="18"/>
      <c r="C30" s="44" t="s">
        <v>104</v>
      </c>
      <c r="D30" s="9"/>
      <c r="E30" s="9">
        <v>55380.57</v>
      </c>
      <c r="F30" s="9">
        <f t="shared" si="0"/>
        <v>1101314.9899999998</v>
      </c>
      <c r="H30" s="2">
        <f>SUM(E30:E34)</f>
        <v>295664.36</v>
      </c>
    </row>
    <row r="31" spans="1:8" x14ac:dyDescent="0.25">
      <c r="A31" s="30">
        <v>42292</v>
      </c>
      <c r="B31" s="18"/>
      <c r="C31" s="44" t="s">
        <v>104</v>
      </c>
      <c r="D31" s="9"/>
      <c r="E31" s="9">
        <v>36983.14</v>
      </c>
      <c r="F31" s="9">
        <f t="shared" si="0"/>
        <v>1064331.8499999999</v>
      </c>
    </row>
    <row r="32" spans="1:8" x14ac:dyDescent="0.25">
      <c r="A32" s="30">
        <v>42292</v>
      </c>
      <c r="B32" s="18"/>
      <c r="C32" s="44" t="s">
        <v>104</v>
      </c>
      <c r="D32" s="9"/>
      <c r="E32" s="9">
        <v>52011.3</v>
      </c>
      <c r="F32" s="9">
        <f t="shared" si="0"/>
        <v>1012320.5499999998</v>
      </c>
    </row>
    <row r="33" spans="1:6" x14ac:dyDescent="0.25">
      <c r="A33" s="30">
        <v>42292</v>
      </c>
      <c r="B33" s="18"/>
      <c r="C33" s="44" t="s">
        <v>104</v>
      </c>
      <c r="D33" s="9"/>
      <c r="E33" s="9">
        <v>115491.16</v>
      </c>
      <c r="F33" s="9">
        <f t="shared" ref="F33:F126" si="1">F32+D33-E33</f>
        <v>896829.38999999978</v>
      </c>
    </row>
    <row r="34" spans="1:6" x14ac:dyDescent="0.25">
      <c r="A34" s="30">
        <v>42292</v>
      </c>
      <c r="B34" s="18"/>
      <c r="C34" s="44" t="s">
        <v>104</v>
      </c>
      <c r="D34" s="9"/>
      <c r="E34" s="9">
        <v>35798.19</v>
      </c>
      <c r="F34" s="9">
        <f t="shared" si="1"/>
        <v>861031.19999999972</v>
      </c>
    </row>
    <row r="35" spans="1:6" x14ac:dyDescent="0.25">
      <c r="A35" s="30">
        <v>42292</v>
      </c>
      <c r="B35" s="18"/>
      <c r="C35" s="44" t="s">
        <v>166</v>
      </c>
      <c r="D35" s="9">
        <v>4031.46</v>
      </c>
      <c r="E35" s="9"/>
      <c r="F35" s="9">
        <f t="shared" si="1"/>
        <v>865062.65999999968</v>
      </c>
    </row>
    <row r="36" spans="1:6" x14ac:dyDescent="0.25">
      <c r="A36" s="30">
        <v>42292</v>
      </c>
      <c r="B36" s="18"/>
      <c r="C36" s="44" t="s">
        <v>166</v>
      </c>
      <c r="D36" s="9">
        <v>3860.65</v>
      </c>
      <c r="E36" s="9"/>
      <c r="F36" s="9">
        <f t="shared" si="1"/>
        <v>868923.30999999971</v>
      </c>
    </row>
    <row r="37" spans="1:6" x14ac:dyDescent="0.25">
      <c r="A37" s="30">
        <v>42292</v>
      </c>
      <c r="B37" s="18"/>
      <c r="C37" s="44" t="s">
        <v>167</v>
      </c>
      <c r="D37" s="9"/>
      <c r="E37" s="9">
        <v>8058.71</v>
      </c>
      <c r="F37" s="9">
        <f t="shared" si="1"/>
        <v>860864.59999999974</v>
      </c>
    </row>
    <row r="38" spans="1:6" x14ac:dyDescent="0.25">
      <c r="A38" s="30">
        <v>42292</v>
      </c>
      <c r="B38" s="18"/>
      <c r="C38" s="44" t="s">
        <v>41</v>
      </c>
      <c r="D38" s="9"/>
      <c r="E38" s="9">
        <v>4.1900000000000004</v>
      </c>
      <c r="F38" s="9">
        <f t="shared" si="1"/>
        <v>860860.4099999998</v>
      </c>
    </row>
    <row r="39" spans="1:6" x14ac:dyDescent="0.25">
      <c r="A39" s="30">
        <v>42292</v>
      </c>
      <c r="B39" s="18"/>
      <c r="C39" s="44" t="s">
        <v>41</v>
      </c>
      <c r="D39" s="9"/>
      <c r="E39" s="9">
        <v>4.1900000000000004</v>
      </c>
      <c r="F39" s="9">
        <f t="shared" si="1"/>
        <v>860856.21999999986</v>
      </c>
    </row>
    <row r="40" spans="1:6" x14ac:dyDescent="0.25">
      <c r="A40" s="30">
        <v>42292</v>
      </c>
      <c r="B40" s="18"/>
      <c r="C40" s="44" t="s">
        <v>41</v>
      </c>
      <c r="D40" s="9"/>
      <c r="E40" s="9">
        <v>4.1900000000000004</v>
      </c>
      <c r="F40" s="9">
        <f t="shared" si="1"/>
        <v>860852.02999999991</v>
      </c>
    </row>
    <row r="41" spans="1:6" x14ac:dyDescent="0.25">
      <c r="A41" s="30">
        <v>42292</v>
      </c>
      <c r="B41" s="18"/>
      <c r="C41" s="44" t="s">
        <v>41</v>
      </c>
      <c r="D41" s="9"/>
      <c r="E41" s="9">
        <v>4.1900000000000004</v>
      </c>
      <c r="F41" s="9">
        <f t="shared" si="1"/>
        <v>860847.84</v>
      </c>
    </row>
    <row r="42" spans="1:6" x14ac:dyDescent="0.25">
      <c r="A42" s="30">
        <v>42292</v>
      </c>
      <c r="B42" s="18"/>
      <c r="C42" s="44" t="s">
        <v>41</v>
      </c>
      <c r="D42" s="9"/>
      <c r="E42" s="9">
        <v>4.1900000000000004</v>
      </c>
      <c r="F42" s="9">
        <f t="shared" si="1"/>
        <v>860843.65</v>
      </c>
    </row>
    <row r="43" spans="1:6" x14ac:dyDescent="0.25">
      <c r="A43" s="30">
        <v>42292</v>
      </c>
      <c r="B43" s="18"/>
      <c r="C43" s="44" t="s">
        <v>168</v>
      </c>
      <c r="D43" s="9"/>
      <c r="E43" s="9">
        <v>9.2799999999999994</v>
      </c>
      <c r="F43" s="9">
        <f t="shared" si="1"/>
        <v>860834.37</v>
      </c>
    </row>
    <row r="44" spans="1:6" x14ac:dyDescent="0.25">
      <c r="A44" s="30">
        <v>42292</v>
      </c>
      <c r="B44" s="18"/>
      <c r="C44" s="44" t="s">
        <v>168</v>
      </c>
      <c r="D44" s="9"/>
      <c r="E44" s="9">
        <v>9.2799999999999994</v>
      </c>
      <c r="F44" s="9">
        <f t="shared" si="1"/>
        <v>860825.09</v>
      </c>
    </row>
    <row r="45" spans="1:6" x14ac:dyDescent="0.25">
      <c r="A45" s="30">
        <v>42292</v>
      </c>
      <c r="B45" s="18"/>
      <c r="C45" s="44" t="s">
        <v>168</v>
      </c>
      <c r="D45" s="9"/>
      <c r="E45" s="9">
        <v>9.2799999999999994</v>
      </c>
      <c r="F45" s="9">
        <f t="shared" si="1"/>
        <v>860815.80999999994</v>
      </c>
    </row>
    <row r="46" spans="1:6" x14ac:dyDescent="0.25">
      <c r="A46" s="30">
        <v>42292</v>
      </c>
      <c r="B46" s="18"/>
      <c r="C46" s="44" t="s">
        <v>168</v>
      </c>
      <c r="D46" s="9"/>
      <c r="E46" s="9">
        <v>9.2799999999999994</v>
      </c>
      <c r="F46" s="9">
        <f t="shared" si="1"/>
        <v>860806.52999999991</v>
      </c>
    </row>
    <row r="47" spans="1:6" x14ac:dyDescent="0.25">
      <c r="A47" s="30">
        <v>42292</v>
      </c>
      <c r="B47" s="17"/>
      <c r="C47" s="44" t="s">
        <v>105</v>
      </c>
      <c r="D47" s="5"/>
      <c r="E47" s="5">
        <v>100000</v>
      </c>
      <c r="F47" s="9">
        <f t="shared" si="1"/>
        <v>760806.52999999991</v>
      </c>
    </row>
    <row r="48" spans="1:6" x14ac:dyDescent="0.25">
      <c r="A48" s="30">
        <v>42292</v>
      </c>
      <c r="B48" s="17"/>
      <c r="C48" s="44" t="s">
        <v>106</v>
      </c>
      <c r="D48" s="5"/>
      <c r="E48" s="5">
        <v>30196.2</v>
      </c>
      <c r="F48" s="9">
        <f t="shared" si="1"/>
        <v>730610.33</v>
      </c>
    </row>
    <row r="49" spans="1:6" x14ac:dyDescent="0.25">
      <c r="A49" s="30">
        <v>42292</v>
      </c>
      <c r="B49" s="17"/>
      <c r="C49" s="44" t="s">
        <v>107</v>
      </c>
      <c r="D49" s="5"/>
      <c r="E49" s="5">
        <v>31000</v>
      </c>
      <c r="F49" s="9">
        <f t="shared" si="1"/>
        <v>699610.33</v>
      </c>
    </row>
    <row r="50" spans="1:6" x14ac:dyDescent="0.25">
      <c r="A50" s="6">
        <v>42292</v>
      </c>
      <c r="B50" s="17"/>
      <c r="C50" s="44" t="s">
        <v>108</v>
      </c>
      <c r="D50" s="5"/>
      <c r="E50" s="5">
        <v>3659.5</v>
      </c>
      <c r="F50" s="9">
        <f t="shared" si="1"/>
        <v>695950.83</v>
      </c>
    </row>
    <row r="51" spans="1:6" x14ac:dyDescent="0.25">
      <c r="A51" s="6">
        <v>42292</v>
      </c>
      <c r="B51" s="17"/>
      <c r="C51" s="44" t="s">
        <v>109</v>
      </c>
      <c r="D51" s="5"/>
      <c r="E51" s="5">
        <v>3531.43</v>
      </c>
      <c r="F51" s="9">
        <f t="shared" si="1"/>
        <v>692419.39999999991</v>
      </c>
    </row>
    <row r="52" spans="1:6" x14ac:dyDescent="0.25">
      <c r="A52" s="6">
        <v>42292</v>
      </c>
      <c r="B52" s="17"/>
      <c r="C52" s="44" t="s">
        <v>110</v>
      </c>
      <c r="D52" s="5"/>
      <c r="E52" s="5">
        <v>6099.01</v>
      </c>
      <c r="F52" s="9">
        <f t="shared" si="1"/>
        <v>686320.3899999999</v>
      </c>
    </row>
    <row r="53" spans="1:6" x14ac:dyDescent="0.25">
      <c r="A53" s="6">
        <v>42292</v>
      </c>
      <c r="B53" s="17"/>
      <c r="C53" s="44" t="s">
        <v>111</v>
      </c>
      <c r="D53" s="5"/>
      <c r="E53" s="5">
        <v>3143.6</v>
      </c>
      <c r="F53" s="9">
        <f t="shared" si="1"/>
        <v>683176.78999999992</v>
      </c>
    </row>
    <row r="54" spans="1:6" x14ac:dyDescent="0.25">
      <c r="A54" s="6">
        <v>42292</v>
      </c>
      <c r="B54" s="17"/>
      <c r="C54" s="44" t="s">
        <v>112</v>
      </c>
      <c r="D54" s="5"/>
      <c r="E54" s="5">
        <v>8520</v>
      </c>
      <c r="F54" s="9">
        <f t="shared" si="1"/>
        <v>674656.78999999992</v>
      </c>
    </row>
    <row r="55" spans="1:6" x14ac:dyDescent="0.25">
      <c r="A55" s="6">
        <v>42292</v>
      </c>
      <c r="B55" s="17"/>
      <c r="C55" s="44" t="s">
        <v>113</v>
      </c>
      <c r="D55" s="5"/>
      <c r="E55" s="5">
        <v>22877.52</v>
      </c>
      <c r="F55" s="9">
        <f t="shared" si="1"/>
        <v>651779.2699999999</v>
      </c>
    </row>
    <row r="56" spans="1:6" x14ac:dyDescent="0.25">
      <c r="A56" s="6">
        <v>42292</v>
      </c>
      <c r="B56" s="17">
        <v>5454</v>
      </c>
      <c r="C56" s="44" t="s">
        <v>114</v>
      </c>
      <c r="D56" s="5"/>
      <c r="E56" s="5">
        <v>36150.9</v>
      </c>
      <c r="F56" s="9">
        <f t="shared" si="1"/>
        <v>615628.36999999988</v>
      </c>
    </row>
    <row r="57" spans="1:6" x14ac:dyDescent="0.25">
      <c r="A57" s="6">
        <v>42292</v>
      </c>
      <c r="B57" s="17"/>
      <c r="C57" s="44" t="s">
        <v>115</v>
      </c>
      <c r="D57" s="5"/>
      <c r="E57" s="5">
        <v>24525</v>
      </c>
      <c r="F57" s="9">
        <f t="shared" si="1"/>
        <v>591103.36999999988</v>
      </c>
    </row>
    <row r="58" spans="1:6" x14ac:dyDescent="0.25">
      <c r="A58" s="6">
        <v>42297</v>
      </c>
      <c r="B58" s="17">
        <v>5457</v>
      </c>
      <c r="C58" s="44" t="s">
        <v>127</v>
      </c>
      <c r="D58" s="5"/>
      <c r="E58" s="5">
        <v>40000</v>
      </c>
      <c r="F58" s="9">
        <f t="shared" si="1"/>
        <v>551103.36999999988</v>
      </c>
    </row>
    <row r="59" spans="1:6" x14ac:dyDescent="0.25">
      <c r="A59" s="6">
        <v>42293</v>
      </c>
      <c r="B59" s="17"/>
      <c r="C59" s="44" t="s">
        <v>10</v>
      </c>
      <c r="D59" s="5">
        <v>79134.3</v>
      </c>
      <c r="E59" s="5"/>
      <c r="F59" s="9">
        <f t="shared" si="1"/>
        <v>630237.66999999993</v>
      </c>
    </row>
    <row r="60" spans="1:6" x14ac:dyDescent="0.25">
      <c r="A60" s="6">
        <v>42293</v>
      </c>
      <c r="B60" s="17"/>
      <c r="C60" s="44" t="s">
        <v>10</v>
      </c>
      <c r="D60" s="5">
        <v>10114.5</v>
      </c>
      <c r="E60" s="5"/>
      <c r="F60" s="9">
        <f t="shared" si="1"/>
        <v>640352.16999999993</v>
      </c>
    </row>
    <row r="61" spans="1:6" x14ac:dyDescent="0.25">
      <c r="A61" s="6">
        <v>42293</v>
      </c>
      <c r="B61" s="17"/>
      <c r="C61" s="44" t="s">
        <v>8</v>
      </c>
      <c r="D61" s="5">
        <v>7912.25</v>
      </c>
      <c r="E61" s="5"/>
      <c r="F61" s="9">
        <f t="shared" si="1"/>
        <v>648264.41999999993</v>
      </c>
    </row>
    <row r="62" spans="1:6" x14ac:dyDescent="0.25">
      <c r="A62" s="6">
        <v>42293</v>
      </c>
      <c r="B62" s="17"/>
      <c r="C62" s="44" t="s">
        <v>117</v>
      </c>
      <c r="D62" s="5"/>
      <c r="E62" s="5">
        <v>3248</v>
      </c>
      <c r="F62" s="9">
        <f t="shared" si="1"/>
        <v>645016.41999999993</v>
      </c>
    </row>
    <row r="63" spans="1:6" x14ac:dyDescent="0.25">
      <c r="A63" s="6">
        <v>42293</v>
      </c>
      <c r="B63" s="17"/>
      <c r="C63" s="44" t="s">
        <v>118</v>
      </c>
      <c r="D63" s="5"/>
      <c r="E63" s="5">
        <v>3000</v>
      </c>
      <c r="F63" s="9">
        <f t="shared" si="1"/>
        <v>642016.41999999993</v>
      </c>
    </row>
    <row r="64" spans="1:6" x14ac:dyDescent="0.25">
      <c r="A64" s="6">
        <v>42293</v>
      </c>
      <c r="B64" s="17"/>
      <c r="C64" s="44" t="s">
        <v>119</v>
      </c>
      <c r="D64" s="5"/>
      <c r="E64" s="5">
        <v>2000</v>
      </c>
      <c r="F64" s="9">
        <f t="shared" si="1"/>
        <v>640016.41999999993</v>
      </c>
    </row>
    <row r="65" spans="1:6" x14ac:dyDescent="0.25">
      <c r="A65" s="6">
        <v>42293</v>
      </c>
      <c r="B65" s="17"/>
      <c r="C65" s="44" t="s">
        <v>120</v>
      </c>
      <c r="D65" s="5"/>
      <c r="E65" s="5">
        <v>10068</v>
      </c>
      <c r="F65" s="9">
        <f t="shared" si="1"/>
        <v>629948.41999999993</v>
      </c>
    </row>
    <row r="66" spans="1:6" x14ac:dyDescent="0.25">
      <c r="A66" s="6">
        <v>42293</v>
      </c>
      <c r="B66" s="17"/>
      <c r="C66" s="44" t="s">
        <v>99</v>
      </c>
      <c r="D66" s="5"/>
      <c r="E66" s="5">
        <v>10000</v>
      </c>
      <c r="F66" s="9">
        <f t="shared" si="1"/>
        <v>619948.41999999993</v>
      </c>
    </row>
    <row r="67" spans="1:6" x14ac:dyDescent="0.25">
      <c r="A67" s="6">
        <v>42293</v>
      </c>
      <c r="B67" s="17">
        <v>5455</v>
      </c>
      <c r="C67" s="44" t="s">
        <v>121</v>
      </c>
      <c r="D67" s="5"/>
      <c r="E67" s="5">
        <v>275576</v>
      </c>
      <c r="F67" s="9">
        <f t="shared" si="1"/>
        <v>344372.41999999993</v>
      </c>
    </row>
    <row r="68" spans="1:6" x14ac:dyDescent="0.25">
      <c r="A68" s="6">
        <v>42293</v>
      </c>
      <c r="B68" s="17"/>
      <c r="C68" s="44" t="s">
        <v>41</v>
      </c>
      <c r="D68" s="5"/>
      <c r="E68" s="5">
        <v>4.1900000000000004</v>
      </c>
      <c r="F68" s="9">
        <f t="shared" si="1"/>
        <v>344368.22999999992</v>
      </c>
    </row>
    <row r="69" spans="1:6" x14ac:dyDescent="0.25">
      <c r="A69" s="6">
        <v>42293</v>
      </c>
      <c r="B69" s="17"/>
      <c r="C69" s="44" t="s">
        <v>41</v>
      </c>
      <c r="D69" s="5"/>
      <c r="E69" s="5">
        <v>4.1900000000000004</v>
      </c>
      <c r="F69" s="9">
        <f t="shared" si="1"/>
        <v>344364.03999999992</v>
      </c>
    </row>
    <row r="70" spans="1:6" x14ac:dyDescent="0.25">
      <c r="A70" s="6">
        <v>42293</v>
      </c>
      <c r="B70" s="17"/>
      <c r="C70" s="44" t="s">
        <v>41</v>
      </c>
      <c r="D70" s="5"/>
      <c r="E70" s="5">
        <v>4.1900000000000004</v>
      </c>
      <c r="F70" s="9">
        <f t="shared" si="1"/>
        <v>344359.84999999992</v>
      </c>
    </row>
    <row r="71" spans="1:6" x14ac:dyDescent="0.25">
      <c r="A71" s="6">
        <v>42293</v>
      </c>
      <c r="B71" s="17"/>
      <c r="C71" s="44" t="s">
        <v>41</v>
      </c>
      <c r="D71" s="5"/>
      <c r="E71" s="5">
        <v>4.1900000000000004</v>
      </c>
      <c r="F71" s="9">
        <f t="shared" si="1"/>
        <v>344355.65999999992</v>
      </c>
    </row>
    <row r="72" spans="1:6" x14ac:dyDescent="0.25">
      <c r="A72" s="6">
        <v>42293</v>
      </c>
      <c r="B72" s="17"/>
      <c r="C72" s="44" t="s">
        <v>41</v>
      </c>
      <c r="D72" s="5"/>
      <c r="E72" s="5">
        <v>9.2799999999999994</v>
      </c>
      <c r="F72" s="9">
        <f t="shared" si="1"/>
        <v>344346.37999999989</v>
      </c>
    </row>
    <row r="73" spans="1:6" x14ac:dyDescent="0.25">
      <c r="A73" s="6">
        <v>42294</v>
      </c>
      <c r="B73" s="17"/>
      <c r="C73" s="44" t="s">
        <v>122</v>
      </c>
      <c r="D73" s="5"/>
      <c r="E73" s="9">
        <v>8047.5</v>
      </c>
      <c r="F73" s="9">
        <f t="shared" si="1"/>
        <v>336298.87999999989</v>
      </c>
    </row>
    <row r="74" spans="1:6" x14ac:dyDescent="0.25">
      <c r="A74" s="6">
        <v>42296</v>
      </c>
      <c r="B74" s="17"/>
      <c r="C74" s="44" t="s">
        <v>41</v>
      </c>
      <c r="D74" s="5"/>
      <c r="E74" s="9">
        <v>4.22</v>
      </c>
      <c r="F74" s="9">
        <f t="shared" si="1"/>
        <v>336294.65999999992</v>
      </c>
    </row>
    <row r="75" spans="1:6" x14ac:dyDescent="0.25">
      <c r="A75" s="6">
        <v>42297</v>
      </c>
      <c r="B75" s="17"/>
      <c r="C75" s="44" t="s">
        <v>604</v>
      </c>
      <c r="D75" s="5"/>
      <c r="E75" s="5">
        <v>13000</v>
      </c>
      <c r="F75" s="9">
        <f t="shared" si="1"/>
        <v>323294.65999999992</v>
      </c>
    </row>
    <row r="76" spans="1:6" x14ac:dyDescent="0.25">
      <c r="A76" s="6">
        <v>42294</v>
      </c>
      <c r="B76" s="17"/>
      <c r="C76" s="44" t="s">
        <v>123</v>
      </c>
      <c r="D76" s="5"/>
      <c r="E76" s="5">
        <v>10000</v>
      </c>
      <c r="F76" s="9">
        <f t="shared" si="1"/>
        <v>313294.65999999992</v>
      </c>
    </row>
    <row r="77" spans="1:6" x14ac:dyDescent="0.25">
      <c r="A77" s="6">
        <v>42294</v>
      </c>
      <c r="B77" s="17"/>
      <c r="C77" s="44" t="s">
        <v>124</v>
      </c>
      <c r="D77" s="5"/>
      <c r="E77" s="5">
        <v>2146.88</v>
      </c>
      <c r="F77" s="9">
        <f t="shared" si="1"/>
        <v>311147.77999999991</v>
      </c>
    </row>
    <row r="78" spans="1:6" x14ac:dyDescent="0.25">
      <c r="A78" s="6">
        <v>42297</v>
      </c>
      <c r="B78" s="17"/>
      <c r="C78" s="44" t="s">
        <v>41</v>
      </c>
      <c r="D78" s="5"/>
      <c r="E78" s="5">
        <v>4.22</v>
      </c>
      <c r="F78" s="9">
        <f t="shared" si="1"/>
        <v>311143.55999999994</v>
      </c>
    </row>
    <row r="79" spans="1:6" x14ac:dyDescent="0.25">
      <c r="A79" s="6">
        <v>42297</v>
      </c>
      <c r="B79" s="17"/>
      <c r="C79" s="44" t="s">
        <v>125</v>
      </c>
      <c r="D79" s="5"/>
      <c r="E79" s="5">
        <v>3860.65</v>
      </c>
      <c r="F79" s="9">
        <f t="shared" si="1"/>
        <v>307282.90999999992</v>
      </c>
    </row>
    <row r="80" spans="1:6" x14ac:dyDescent="0.25">
      <c r="A80" s="6">
        <v>42297</v>
      </c>
      <c r="B80" s="17">
        <v>5456</v>
      </c>
      <c r="C80" s="4" t="s">
        <v>126</v>
      </c>
      <c r="D80" s="5"/>
      <c r="E80" s="5">
        <v>2730</v>
      </c>
      <c r="F80" s="9">
        <f t="shared" si="1"/>
        <v>304552.90999999992</v>
      </c>
    </row>
    <row r="81" spans="1:6" x14ac:dyDescent="0.25">
      <c r="A81" s="6">
        <v>42297</v>
      </c>
      <c r="B81" s="17">
        <v>5458</v>
      </c>
      <c r="C81" s="44" t="s">
        <v>128</v>
      </c>
      <c r="D81" s="5"/>
      <c r="E81" s="5">
        <v>18005.689999999999</v>
      </c>
      <c r="F81" s="9">
        <f t="shared" si="1"/>
        <v>286547.21999999991</v>
      </c>
    </row>
    <row r="82" spans="1:6" x14ac:dyDescent="0.25">
      <c r="A82" s="6">
        <v>42297</v>
      </c>
      <c r="B82" s="17"/>
      <c r="C82" s="44" t="s">
        <v>129</v>
      </c>
      <c r="D82" s="5"/>
      <c r="E82" s="5">
        <v>5221.42</v>
      </c>
      <c r="F82" s="9">
        <f t="shared" si="1"/>
        <v>281325.79999999993</v>
      </c>
    </row>
    <row r="83" spans="1:6" x14ac:dyDescent="0.25">
      <c r="A83" s="6">
        <v>42297</v>
      </c>
      <c r="B83" s="17"/>
      <c r="C83" s="44" t="s">
        <v>130</v>
      </c>
      <c r="D83" s="5"/>
      <c r="E83" s="5">
        <v>5127.2</v>
      </c>
      <c r="F83" s="9">
        <f t="shared" si="1"/>
        <v>276198.59999999992</v>
      </c>
    </row>
    <row r="84" spans="1:6" x14ac:dyDescent="0.25">
      <c r="A84" s="6">
        <v>42297</v>
      </c>
      <c r="B84" s="17"/>
      <c r="C84" s="44" t="s">
        <v>41</v>
      </c>
      <c r="D84" s="5"/>
      <c r="E84" s="5">
        <v>4.24</v>
      </c>
      <c r="F84" s="9">
        <f t="shared" si="1"/>
        <v>276194.35999999993</v>
      </c>
    </row>
    <row r="85" spans="1:6" x14ac:dyDescent="0.25">
      <c r="A85" s="6">
        <v>42297</v>
      </c>
      <c r="B85" s="17"/>
      <c r="C85" s="44" t="s">
        <v>41</v>
      </c>
      <c r="D85" s="5"/>
      <c r="E85" s="5">
        <v>4.25</v>
      </c>
      <c r="F85" s="9">
        <f t="shared" si="1"/>
        <v>276190.10999999993</v>
      </c>
    </row>
    <row r="86" spans="1:6" x14ac:dyDescent="0.25">
      <c r="A86" s="6">
        <v>42298</v>
      </c>
      <c r="B86" s="17"/>
      <c r="C86" s="44" t="s">
        <v>99</v>
      </c>
      <c r="D86" s="5"/>
      <c r="E86" s="5">
        <v>10000</v>
      </c>
      <c r="F86" s="9">
        <f t="shared" si="1"/>
        <v>266190.10999999993</v>
      </c>
    </row>
    <row r="87" spans="1:6" x14ac:dyDescent="0.25">
      <c r="A87" s="6">
        <v>42298</v>
      </c>
      <c r="B87" s="17"/>
      <c r="C87" s="44" t="s">
        <v>605</v>
      </c>
      <c r="D87" s="5"/>
      <c r="E87" s="5">
        <v>4160</v>
      </c>
      <c r="F87" s="9">
        <f t="shared" si="1"/>
        <v>262030.10999999993</v>
      </c>
    </row>
    <row r="88" spans="1:6" x14ac:dyDescent="0.25">
      <c r="A88" s="6">
        <v>42298</v>
      </c>
      <c r="B88" s="17"/>
      <c r="C88" s="44" t="s">
        <v>41</v>
      </c>
      <c r="D88" s="5"/>
      <c r="E88" s="5">
        <v>4.26</v>
      </c>
      <c r="F88" s="9">
        <f t="shared" si="1"/>
        <v>262025.84999999992</v>
      </c>
    </row>
    <row r="89" spans="1:6" x14ac:dyDescent="0.25">
      <c r="A89" s="6">
        <v>42298</v>
      </c>
      <c r="B89" s="17"/>
      <c r="C89" s="44" t="s">
        <v>41</v>
      </c>
      <c r="D89" s="5"/>
      <c r="E89" s="5">
        <v>4.26</v>
      </c>
      <c r="F89" s="9">
        <f t="shared" si="1"/>
        <v>262021.58999999991</v>
      </c>
    </row>
    <row r="90" spans="1:6" x14ac:dyDescent="0.25">
      <c r="A90" s="6">
        <v>42299</v>
      </c>
      <c r="B90" s="17"/>
      <c r="C90" s="44" t="s">
        <v>131</v>
      </c>
      <c r="D90" s="5"/>
      <c r="E90" s="5">
        <v>34560</v>
      </c>
      <c r="F90" s="9">
        <f t="shared" si="1"/>
        <v>227461.58999999991</v>
      </c>
    </row>
    <row r="91" spans="1:6" x14ac:dyDescent="0.25">
      <c r="A91" s="6">
        <v>42299</v>
      </c>
      <c r="B91" s="17"/>
      <c r="C91" s="44" t="s">
        <v>132</v>
      </c>
      <c r="D91" s="5"/>
      <c r="E91" s="5">
        <v>2621.6</v>
      </c>
      <c r="F91" s="9">
        <f t="shared" si="1"/>
        <v>224839.9899999999</v>
      </c>
    </row>
    <row r="92" spans="1:6" x14ac:dyDescent="0.25">
      <c r="A92" s="6">
        <v>42299</v>
      </c>
      <c r="B92" s="17"/>
      <c r="C92" s="44" t="s">
        <v>133</v>
      </c>
      <c r="D92" s="5"/>
      <c r="E92" s="5">
        <v>2146</v>
      </c>
      <c r="F92" s="9">
        <f t="shared" si="1"/>
        <v>222693.9899999999</v>
      </c>
    </row>
    <row r="93" spans="1:6" x14ac:dyDescent="0.25">
      <c r="A93" s="6">
        <v>42299</v>
      </c>
      <c r="B93" s="17"/>
      <c r="C93" s="44" t="s">
        <v>134</v>
      </c>
      <c r="D93" s="5"/>
      <c r="E93" s="5">
        <v>4031.46</v>
      </c>
      <c r="F93" s="9">
        <f t="shared" si="1"/>
        <v>218662.52999999991</v>
      </c>
    </row>
    <row r="94" spans="1:6" x14ac:dyDescent="0.25">
      <c r="A94" s="6">
        <v>42299</v>
      </c>
      <c r="B94" s="17"/>
      <c r="C94" s="44" t="s">
        <v>135</v>
      </c>
      <c r="D94" s="5"/>
      <c r="E94" s="5">
        <v>9400</v>
      </c>
      <c r="F94" s="9">
        <f t="shared" si="1"/>
        <v>209262.52999999991</v>
      </c>
    </row>
    <row r="95" spans="1:6" x14ac:dyDescent="0.25">
      <c r="A95" s="6">
        <v>42299</v>
      </c>
      <c r="B95" s="17"/>
      <c r="C95" s="31" t="s">
        <v>136</v>
      </c>
      <c r="D95" s="5"/>
      <c r="E95" s="5">
        <v>4000</v>
      </c>
      <c r="F95" s="9">
        <f t="shared" si="1"/>
        <v>205262.52999999991</v>
      </c>
    </row>
    <row r="96" spans="1:6" x14ac:dyDescent="0.25">
      <c r="A96" s="6">
        <v>42299</v>
      </c>
      <c r="B96" s="17"/>
      <c r="C96" s="4" t="s">
        <v>41</v>
      </c>
      <c r="D96" s="5"/>
      <c r="E96" s="5">
        <v>4.2300000000000004</v>
      </c>
      <c r="F96" s="9">
        <f t="shared" si="1"/>
        <v>205258.2999999999</v>
      </c>
    </row>
    <row r="97" spans="1:6" x14ac:dyDescent="0.25">
      <c r="A97" s="6">
        <v>42299</v>
      </c>
      <c r="B97" s="17"/>
      <c r="C97" s="4" t="s">
        <v>41</v>
      </c>
      <c r="D97" s="5"/>
      <c r="E97" s="5">
        <v>4.2300000000000004</v>
      </c>
      <c r="F97" s="9">
        <f t="shared" si="1"/>
        <v>205254.06999999989</v>
      </c>
    </row>
    <row r="98" spans="1:6" x14ac:dyDescent="0.25">
      <c r="A98" s="6">
        <v>42299</v>
      </c>
      <c r="B98" s="17"/>
      <c r="C98" s="4" t="s">
        <v>41</v>
      </c>
      <c r="D98" s="5"/>
      <c r="E98" s="5">
        <v>4.2300000000000004</v>
      </c>
      <c r="F98" s="9">
        <f t="shared" si="1"/>
        <v>205249.83999999988</v>
      </c>
    </row>
    <row r="99" spans="1:6" x14ac:dyDescent="0.25">
      <c r="A99" s="6">
        <v>42299</v>
      </c>
      <c r="B99" s="17"/>
      <c r="C99" s="4" t="s">
        <v>41</v>
      </c>
      <c r="D99" s="5"/>
      <c r="E99" s="5">
        <v>4.2300000000000004</v>
      </c>
      <c r="F99" s="9">
        <f t="shared" si="1"/>
        <v>205245.60999999987</v>
      </c>
    </row>
    <row r="100" spans="1:6" x14ac:dyDescent="0.25">
      <c r="A100" s="6">
        <v>42299</v>
      </c>
      <c r="B100" s="17"/>
      <c r="C100" s="4" t="s">
        <v>41</v>
      </c>
      <c r="D100" s="5"/>
      <c r="E100" s="5">
        <v>9.2799999999999994</v>
      </c>
      <c r="F100" s="9">
        <f t="shared" si="1"/>
        <v>205236.32999999987</v>
      </c>
    </row>
    <row r="101" spans="1:6" x14ac:dyDescent="0.25">
      <c r="A101" s="6">
        <v>42300</v>
      </c>
      <c r="B101" s="17"/>
      <c r="C101" s="4" t="s">
        <v>137</v>
      </c>
      <c r="D101" s="5"/>
      <c r="E101" s="5">
        <v>2436</v>
      </c>
      <c r="F101" s="9">
        <f t="shared" si="1"/>
        <v>202800.32999999987</v>
      </c>
    </row>
    <row r="102" spans="1:6" x14ac:dyDescent="0.25">
      <c r="A102" s="6">
        <v>42300</v>
      </c>
      <c r="B102" s="17"/>
      <c r="C102" s="44" t="s">
        <v>138</v>
      </c>
      <c r="D102" s="5"/>
      <c r="E102" s="5">
        <v>3126</v>
      </c>
      <c r="F102" s="9">
        <f t="shared" si="1"/>
        <v>199674.32999999987</v>
      </c>
    </row>
    <row r="103" spans="1:6" x14ac:dyDescent="0.25">
      <c r="A103" s="6">
        <v>42300</v>
      </c>
      <c r="B103" s="17">
        <v>5459</v>
      </c>
      <c r="C103" s="44" t="s">
        <v>139</v>
      </c>
      <c r="D103" s="5"/>
      <c r="E103" s="5">
        <v>32120</v>
      </c>
      <c r="F103" s="9">
        <f t="shared" si="1"/>
        <v>167554.32999999987</v>
      </c>
    </row>
    <row r="104" spans="1:6" x14ac:dyDescent="0.25">
      <c r="A104" s="6">
        <v>42300</v>
      </c>
      <c r="B104" s="17"/>
      <c r="C104" s="44" t="s">
        <v>41</v>
      </c>
      <c r="D104" s="5"/>
      <c r="E104" s="5">
        <v>4.25</v>
      </c>
      <c r="F104" s="9">
        <f t="shared" si="1"/>
        <v>167550.07999999987</v>
      </c>
    </row>
    <row r="105" spans="1:6" x14ac:dyDescent="0.25">
      <c r="A105" s="6">
        <v>42300</v>
      </c>
      <c r="B105" s="17"/>
      <c r="C105" s="44" t="s">
        <v>41</v>
      </c>
      <c r="D105" s="5"/>
      <c r="E105" s="5">
        <v>4.25</v>
      </c>
      <c r="F105" s="9">
        <f t="shared" si="1"/>
        <v>167545.82999999987</v>
      </c>
    </row>
    <row r="106" spans="1:6" x14ac:dyDescent="0.25">
      <c r="A106" s="6">
        <v>42303</v>
      </c>
      <c r="B106" s="17"/>
      <c r="C106" s="44" t="s">
        <v>140</v>
      </c>
      <c r="D106" s="5"/>
      <c r="E106" s="5">
        <v>2013.5</v>
      </c>
      <c r="F106" s="9">
        <f t="shared" si="1"/>
        <v>165532.32999999987</v>
      </c>
    </row>
    <row r="107" spans="1:6" x14ac:dyDescent="0.25">
      <c r="A107" s="6">
        <v>42303</v>
      </c>
      <c r="B107" s="17"/>
      <c r="C107" s="4" t="s">
        <v>141</v>
      </c>
      <c r="D107" s="5"/>
      <c r="E107" s="5">
        <v>7000</v>
      </c>
      <c r="F107" s="9">
        <f t="shared" si="1"/>
        <v>158532.32999999987</v>
      </c>
    </row>
    <row r="108" spans="1:6" x14ac:dyDescent="0.25">
      <c r="A108" s="6">
        <v>42303</v>
      </c>
      <c r="B108" s="17"/>
      <c r="C108" s="64" t="s">
        <v>142</v>
      </c>
      <c r="D108" s="5"/>
      <c r="E108" s="5">
        <v>2858.56</v>
      </c>
      <c r="F108" s="9">
        <f t="shared" si="1"/>
        <v>155673.76999999987</v>
      </c>
    </row>
    <row r="109" spans="1:6" x14ac:dyDescent="0.25">
      <c r="A109" s="6">
        <v>42303</v>
      </c>
      <c r="B109" s="17"/>
      <c r="C109" s="44" t="s">
        <v>74</v>
      </c>
      <c r="D109" s="5">
        <v>29592.38</v>
      </c>
      <c r="E109" s="5"/>
      <c r="F109" s="9">
        <f t="shared" si="1"/>
        <v>185266.14999999988</v>
      </c>
    </row>
    <row r="110" spans="1:6" x14ac:dyDescent="0.25">
      <c r="A110" s="6">
        <v>42303</v>
      </c>
      <c r="B110" s="17"/>
      <c r="C110" s="44" t="s">
        <v>76</v>
      </c>
      <c r="D110" s="5">
        <v>18706.82</v>
      </c>
      <c r="E110" s="5"/>
      <c r="F110" s="9">
        <f t="shared" si="1"/>
        <v>203972.96999999988</v>
      </c>
    </row>
    <row r="111" spans="1:6" x14ac:dyDescent="0.25">
      <c r="A111" s="6">
        <v>42303</v>
      </c>
      <c r="B111" s="17"/>
      <c r="C111" s="44" t="s">
        <v>41</v>
      </c>
      <c r="D111" s="5"/>
      <c r="E111" s="5">
        <v>4.2300000000000004</v>
      </c>
      <c r="F111" s="9">
        <f t="shared" si="1"/>
        <v>203968.73999999987</v>
      </c>
    </row>
    <row r="112" spans="1:6" x14ac:dyDescent="0.25">
      <c r="A112" s="6">
        <v>42303</v>
      </c>
      <c r="B112" s="17"/>
      <c r="C112" s="44" t="s">
        <v>41</v>
      </c>
      <c r="D112" s="5"/>
      <c r="E112" s="5">
        <v>4.25</v>
      </c>
      <c r="F112" s="9">
        <f t="shared" si="1"/>
        <v>203964.48999999987</v>
      </c>
    </row>
    <row r="113" spans="1:11" x14ac:dyDescent="0.25">
      <c r="A113" s="6">
        <v>42305</v>
      </c>
      <c r="B113" s="17"/>
      <c r="C113" s="44" t="s">
        <v>10</v>
      </c>
      <c r="D113" s="5">
        <v>4971.79</v>
      </c>
      <c r="E113" s="5"/>
      <c r="F113" s="9">
        <f t="shared" si="1"/>
        <v>208936.27999999988</v>
      </c>
    </row>
    <row r="114" spans="1:11" x14ac:dyDescent="0.25">
      <c r="A114" s="6">
        <v>42305</v>
      </c>
      <c r="B114" s="17"/>
      <c r="C114" s="44" t="s">
        <v>143</v>
      </c>
      <c r="D114" s="5"/>
      <c r="E114" s="5">
        <v>6243</v>
      </c>
      <c r="F114" s="9">
        <f t="shared" si="1"/>
        <v>202693.27999999988</v>
      </c>
    </row>
    <row r="115" spans="1:11" x14ac:dyDescent="0.25">
      <c r="A115" s="6">
        <v>42305</v>
      </c>
      <c r="B115" s="17"/>
      <c r="C115" s="44" t="s">
        <v>144</v>
      </c>
      <c r="D115" s="5"/>
      <c r="E115" s="5">
        <v>851</v>
      </c>
      <c r="F115" s="9">
        <f t="shared" si="1"/>
        <v>201842.27999999988</v>
      </c>
    </row>
    <row r="116" spans="1:11" x14ac:dyDescent="0.25">
      <c r="A116" s="6">
        <v>42305</v>
      </c>
      <c r="B116" s="17"/>
      <c r="C116" s="44" t="s">
        <v>145</v>
      </c>
      <c r="D116" s="5"/>
      <c r="E116" s="5">
        <v>365</v>
      </c>
      <c r="F116" s="9">
        <f t="shared" si="1"/>
        <v>201477.27999999988</v>
      </c>
    </row>
    <row r="117" spans="1:11" x14ac:dyDescent="0.25">
      <c r="A117" s="6">
        <v>42305</v>
      </c>
      <c r="B117" s="17"/>
      <c r="C117" s="44" t="s">
        <v>146</v>
      </c>
      <c r="D117" s="5"/>
      <c r="E117" s="5">
        <v>8000</v>
      </c>
      <c r="F117" s="9">
        <f t="shared" si="1"/>
        <v>193477.27999999988</v>
      </c>
    </row>
    <row r="118" spans="1:11" x14ac:dyDescent="0.25">
      <c r="A118" s="6">
        <v>42305</v>
      </c>
      <c r="B118" s="17"/>
      <c r="C118" s="44" t="s">
        <v>41</v>
      </c>
      <c r="D118" s="5"/>
      <c r="E118" s="5">
        <v>4.2300000000000004</v>
      </c>
      <c r="F118" s="9">
        <f t="shared" si="1"/>
        <v>193473.04999999987</v>
      </c>
      <c r="H118" s="108" t="s">
        <v>169</v>
      </c>
      <c r="I118" s="108"/>
      <c r="J118" s="108"/>
      <c r="K118" s="108"/>
    </row>
    <row r="119" spans="1:11" x14ac:dyDescent="0.25">
      <c r="A119" s="6">
        <v>42306</v>
      </c>
      <c r="B119" s="17">
        <v>5460</v>
      </c>
      <c r="C119" s="4" t="s">
        <v>147</v>
      </c>
      <c r="D119" s="5"/>
      <c r="E119" s="5">
        <v>11389</v>
      </c>
      <c r="F119" s="9">
        <f t="shared" si="1"/>
        <v>182084.04999999987</v>
      </c>
    </row>
    <row r="120" spans="1:11" x14ac:dyDescent="0.25">
      <c r="A120" s="6">
        <v>42306</v>
      </c>
      <c r="B120" s="17"/>
      <c r="C120" s="4" t="s">
        <v>149</v>
      </c>
      <c r="D120" s="5">
        <v>70000</v>
      </c>
      <c r="E120" s="5"/>
      <c r="F120" s="9">
        <f t="shared" si="1"/>
        <v>252084.04999999987</v>
      </c>
      <c r="H120" s="78" t="s">
        <v>12</v>
      </c>
      <c r="K120" s="78" t="s">
        <v>13</v>
      </c>
    </row>
    <row r="121" spans="1:11" x14ac:dyDescent="0.25">
      <c r="A121" s="6">
        <v>42306</v>
      </c>
      <c r="B121" s="17"/>
      <c r="C121" s="4" t="s">
        <v>149</v>
      </c>
      <c r="D121" s="5">
        <v>60000</v>
      </c>
      <c r="E121" s="5"/>
      <c r="F121" s="9">
        <f t="shared" si="1"/>
        <v>312084.04999999987</v>
      </c>
      <c r="H121" s="2">
        <f>F143</f>
        <v>100877.63999999981</v>
      </c>
      <c r="K121" s="1">
        <v>111933.24</v>
      </c>
    </row>
    <row r="122" spans="1:11" x14ac:dyDescent="0.25">
      <c r="A122" s="6">
        <v>42307</v>
      </c>
      <c r="B122" s="17">
        <v>5461</v>
      </c>
      <c r="C122" s="4" t="s">
        <v>148</v>
      </c>
      <c r="D122" s="5"/>
      <c r="E122" s="5">
        <v>13480</v>
      </c>
      <c r="F122" s="9">
        <f t="shared" si="1"/>
        <v>298604.04999999987</v>
      </c>
      <c r="H122" s="2"/>
      <c r="K122" s="1"/>
    </row>
    <row r="123" spans="1:11" x14ac:dyDescent="0.25">
      <c r="A123" s="6">
        <v>42307</v>
      </c>
      <c r="B123" s="17"/>
      <c r="C123" s="4" t="s">
        <v>150</v>
      </c>
      <c r="D123" s="5"/>
      <c r="E123" s="5">
        <v>8020</v>
      </c>
      <c r="F123" s="9">
        <f t="shared" si="1"/>
        <v>290584.04999999987</v>
      </c>
      <c r="H123" s="2"/>
      <c r="K123" s="1"/>
    </row>
    <row r="124" spans="1:11" x14ac:dyDescent="0.25">
      <c r="A124" s="6">
        <v>42307</v>
      </c>
      <c r="B124" s="17">
        <v>5462</v>
      </c>
      <c r="C124" s="4" t="s">
        <v>151</v>
      </c>
      <c r="D124" s="5"/>
      <c r="E124" s="5">
        <v>30130</v>
      </c>
      <c r="F124" s="9">
        <f t="shared" si="1"/>
        <v>260454.04999999987</v>
      </c>
      <c r="H124" s="26"/>
      <c r="J124" s="11" t="s">
        <v>77</v>
      </c>
    </row>
    <row r="125" spans="1:11" x14ac:dyDescent="0.25">
      <c r="A125" s="6">
        <v>42307</v>
      </c>
      <c r="B125" s="17"/>
      <c r="C125" s="4" t="s">
        <v>152</v>
      </c>
      <c r="D125" s="5"/>
      <c r="E125" s="5">
        <v>4000</v>
      </c>
      <c r="F125" s="9">
        <f t="shared" si="1"/>
        <v>256454.04999999987</v>
      </c>
      <c r="H125" s="32"/>
      <c r="J125" s="77"/>
    </row>
    <row r="126" spans="1:11" x14ac:dyDescent="0.25">
      <c r="A126" s="6">
        <v>42307</v>
      </c>
      <c r="B126" s="17"/>
      <c r="C126" s="4" t="s">
        <v>94</v>
      </c>
      <c r="D126" s="5"/>
      <c r="E126" s="5">
        <v>130000</v>
      </c>
      <c r="F126" s="9">
        <f t="shared" si="1"/>
        <v>126454.04999999987</v>
      </c>
      <c r="H126" s="27"/>
      <c r="I126" s="83" t="s">
        <v>170</v>
      </c>
      <c r="J126" s="77">
        <v>1055.5999999999999</v>
      </c>
    </row>
    <row r="127" spans="1:11" x14ac:dyDescent="0.25">
      <c r="A127" s="6">
        <v>42307</v>
      </c>
      <c r="B127" s="17"/>
      <c r="C127" s="4" t="s">
        <v>28</v>
      </c>
      <c r="D127" s="5">
        <v>255000</v>
      </c>
      <c r="E127" s="5"/>
      <c r="F127" s="9">
        <f t="shared" ref="F127:F245" si="2">F126+D127-E127</f>
        <v>381454.04999999987</v>
      </c>
      <c r="H127" s="28"/>
      <c r="I127" s="83" t="s">
        <v>171</v>
      </c>
      <c r="J127" s="77">
        <v>10000</v>
      </c>
    </row>
    <row r="128" spans="1:11" x14ac:dyDescent="0.25">
      <c r="A128" s="6">
        <v>42307</v>
      </c>
      <c r="B128" s="17"/>
      <c r="C128" s="4" t="s">
        <v>74</v>
      </c>
      <c r="D128" s="5">
        <v>1617.86</v>
      </c>
      <c r="E128" s="5"/>
      <c r="F128" s="9">
        <f t="shared" si="2"/>
        <v>383071.90999999986</v>
      </c>
      <c r="H128" s="28"/>
      <c r="I128" s="83"/>
      <c r="J128" s="77"/>
    </row>
    <row r="129" spans="1:11" x14ac:dyDescent="0.25">
      <c r="A129" s="6">
        <v>42307</v>
      </c>
      <c r="B129" s="17"/>
      <c r="C129" s="4" t="s">
        <v>72</v>
      </c>
      <c r="D129" s="5">
        <v>8253.91</v>
      </c>
      <c r="E129" s="5"/>
      <c r="F129" s="9">
        <f t="shared" si="2"/>
        <v>391325.81999999983</v>
      </c>
      <c r="G129" s="2"/>
      <c r="H129" s="28"/>
      <c r="I129" s="83"/>
      <c r="J129" s="77"/>
    </row>
    <row r="130" spans="1:11" x14ac:dyDescent="0.25">
      <c r="A130" s="6">
        <v>42307</v>
      </c>
      <c r="B130" s="17"/>
      <c r="C130" s="4" t="s">
        <v>76</v>
      </c>
      <c r="D130" s="5">
        <v>7070.41</v>
      </c>
      <c r="E130" s="5"/>
      <c r="F130" s="9">
        <f t="shared" si="2"/>
        <v>398396.22999999981</v>
      </c>
      <c r="H130" s="28"/>
      <c r="I130" s="84"/>
      <c r="J130" s="77"/>
      <c r="K130" s="2"/>
    </row>
    <row r="131" spans="1:11" x14ac:dyDescent="0.25">
      <c r="A131" s="6">
        <v>42307</v>
      </c>
      <c r="B131" s="17"/>
      <c r="C131" s="4" t="s">
        <v>153</v>
      </c>
      <c r="D131" s="5"/>
      <c r="E131" s="5">
        <v>36983.14</v>
      </c>
      <c r="F131" s="9">
        <f t="shared" si="2"/>
        <v>361413.08999999979</v>
      </c>
      <c r="H131" s="32"/>
      <c r="I131" s="40"/>
      <c r="J131" s="41"/>
      <c r="K131" s="2"/>
    </row>
    <row r="132" spans="1:11" x14ac:dyDescent="0.25">
      <c r="A132" s="6">
        <v>42307</v>
      </c>
      <c r="B132" s="17"/>
      <c r="C132" s="4" t="s">
        <v>153</v>
      </c>
      <c r="D132" s="5"/>
      <c r="E132" s="5">
        <v>59713.66</v>
      </c>
      <c r="F132" s="9">
        <f t="shared" si="2"/>
        <v>301699.42999999982</v>
      </c>
      <c r="H132" s="32"/>
      <c r="I132" s="40"/>
      <c r="J132" s="41"/>
      <c r="K132" s="2"/>
    </row>
    <row r="133" spans="1:11" ht="15.75" thickBot="1" x14ac:dyDescent="0.3">
      <c r="A133" s="6">
        <v>42307</v>
      </c>
      <c r="B133" s="17"/>
      <c r="C133" s="4" t="s">
        <v>153</v>
      </c>
      <c r="D133" s="5"/>
      <c r="E133" s="5">
        <v>47940.3</v>
      </c>
      <c r="F133" s="9">
        <f t="shared" si="2"/>
        <v>253759.12999999983</v>
      </c>
      <c r="H133" s="12">
        <f>H121</f>
        <v>100877.63999999981</v>
      </c>
      <c r="K133" s="35">
        <f>K121-J125-J126-J127-J128-J129-J130-L125</f>
        <v>100877.64</v>
      </c>
    </row>
    <row r="134" spans="1:11" ht="15.75" thickTop="1" x14ac:dyDescent="0.25">
      <c r="A134" s="6">
        <v>42307</v>
      </c>
      <c r="B134" s="17"/>
      <c r="C134" s="4" t="s">
        <v>153</v>
      </c>
      <c r="D134" s="5"/>
      <c r="E134" s="5">
        <v>82491.16</v>
      </c>
      <c r="F134" s="9">
        <f t="shared" si="2"/>
        <v>171267.96999999983</v>
      </c>
    </row>
    <row r="135" spans="1:11" x14ac:dyDescent="0.25">
      <c r="A135" s="6">
        <v>42307</v>
      </c>
      <c r="B135" s="17"/>
      <c r="C135" s="4" t="s">
        <v>153</v>
      </c>
      <c r="D135" s="5"/>
      <c r="E135" s="5">
        <v>35086.1</v>
      </c>
      <c r="F135" s="9">
        <f t="shared" si="2"/>
        <v>136181.86999999982</v>
      </c>
    </row>
    <row r="136" spans="1:11" x14ac:dyDescent="0.25">
      <c r="A136" s="6">
        <v>42307</v>
      </c>
      <c r="B136" s="17"/>
      <c r="C136" s="4" t="s">
        <v>154</v>
      </c>
      <c r="D136" s="5"/>
      <c r="E136" s="5">
        <v>4000</v>
      </c>
      <c r="F136" s="9">
        <f t="shared" si="2"/>
        <v>132181.86999999982</v>
      </c>
    </row>
    <row r="137" spans="1:11" x14ac:dyDescent="0.25">
      <c r="A137" s="6">
        <v>42307</v>
      </c>
      <c r="B137" s="17"/>
      <c r="C137" s="4" t="s">
        <v>155</v>
      </c>
      <c r="D137" s="5"/>
      <c r="E137" s="5">
        <v>20243.89</v>
      </c>
      <c r="F137" s="9">
        <f t="shared" si="2"/>
        <v>111937.97999999982</v>
      </c>
    </row>
    <row r="138" spans="1:11" x14ac:dyDescent="0.25">
      <c r="A138" s="6">
        <v>42307</v>
      </c>
      <c r="B138" s="17"/>
      <c r="C138" s="4" t="s">
        <v>156</v>
      </c>
      <c r="D138" s="5"/>
      <c r="E138" s="9">
        <v>1055.5999999999999</v>
      </c>
      <c r="F138" s="9">
        <f t="shared" si="2"/>
        <v>110882.37999999982</v>
      </c>
      <c r="H138" s="2"/>
    </row>
    <row r="139" spans="1:11" x14ac:dyDescent="0.25">
      <c r="A139" s="6">
        <v>42307</v>
      </c>
      <c r="B139" s="17"/>
      <c r="C139" s="4" t="s">
        <v>23</v>
      </c>
      <c r="D139" s="5">
        <v>13.01</v>
      </c>
      <c r="E139" s="9"/>
      <c r="F139" s="9">
        <f t="shared" si="2"/>
        <v>110895.38999999981</v>
      </c>
      <c r="H139" s="46"/>
    </row>
    <row r="140" spans="1:11" x14ac:dyDescent="0.25">
      <c r="A140" s="6">
        <v>42307</v>
      </c>
      <c r="B140" s="17"/>
      <c r="C140" s="4" t="s">
        <v>41</v>
      </c>
      <c r="D140" s="5"/>
      <c r="E140" s="9">
        <v>4.24</v>
      </c>
      <c r="F140" s="9">
        <f t="shared" si="2"/>
        <v>110891.14999999981</v>
      </c>
    </row>
    <row r="141" spans="1:11" x14ac:dyDescent="0.25">
      <c r="A141" s="6">
        <v>42307</v>
      </c>
      <c r="B141" s="17"/>
      <c r="C141" s="4" t="s">
        <v>41</v>
      </c>
      <c r="D141" s="5"/>
      <c r="E141" s="9">
        <v>4.2300000000000004</v>
      </c>
      <c r="F141" s="9">
        <f t="shared" si="2"/>
        <v>110886.91999999981</v>
      </c>
    </row>
    <row r="142" spans="1:11" x14ac:dyDescent="0.25">
      <c r="A142" s="6">
        <v>42307</v>
      </c>
      <c r="B142" s="17"/>
      <c r="C142" s="4" t="s">
        <v>41</v>
      </c>
      <c r="D142" s="5"/>
      <c r="E142" s="9">
        <v>9.2799999999999994</v>
      </c>
      <c r="F142" s="9">
        <f t="shared" si="2"/>
        <v>110877.63999999981</v>
      </c>
    </row>
    <row r="143" spans="1:11" x14ac:dyDescent="0.25">
      <c r="A143" s="6">
        <v>42308</v>
      </c>
      <c r="B143" s="17">
        <v>5463</v>
      </c>
      <c r="C143" s="4" t="s">
        <v>157</v>
      </c>
      <c r="D143" s="5"/>
      <c r="E143" s="9">
        <v>10000</v>
      </c>
      <c r="F143" s="9">
        <f t="shared" si="2"/>
        <v>100877.63999999981</v>
      </c>
    </row>
    <row r="144" spans="1:11" x14ac:dyDescent="0.25">
      <c r="A144" s="6">
        <v>42311</v>
      </c>
      <c r="B144" s="17"/>
      <c r="C144" s="31" t="s">
        <v>158</v>
      </c>
      <c r="D144" s="5"/>
      <c r="E144" s="5">
        <v>5000</v>
      </c>
      <c r="F144" s="9">
        <f t="shared" si="2"/>
        <v>95877.63999999981</v>
      </c>
    </row>
    <row r="145" spans="1:6" x14ac:dyDescent="0.25">
      <c r="A145" s="6">
        <v>42311</v>
      </c>
      <c r="B145" s="17"/>
      <c r="C145" s="20" t="s">
        <v>41</v>
      </c>
      <c r="D145" s="5"/>
      <c r="E145" s="5">
        <v>4.2300000000000004</v>
      </c>
      <c r="F145" s="9">
        <f t="shared" si="2"/>
        <v>95873.409999999814</v>
      </c>
    </row>
    <row r="146" spans="1:6" x14ac:dyDescent="0.25">
      <c r="A146" s="6">
        <v>42311</v>
      </c>
      <c r="B146" s="17"/>
      <c r="C146" s="20" t="s">
        <v>100</v>
      </c>
      <c r="D146" s="5"/>
      <c r="E146" s="5">
        <v>5000</v>
      </c>
      <c r="F146" s="9">
        <f t="shared" si="2"/>
        <v>90873.409999999814</v>
      </c>
    </row>
    <row r="147" spans="1:6" x14ac:dyDescent="0.25">
      <c r="A147" s="6">
        <v>42311</v>
      </c>
      <c r="B147" s="17"/>
      <c r="C147" s="20" t="s">
        <v>41</v>
      </c>
      <c r="D147" s="5"/>
      <c r="E147" s="5">
        <v>4.2300000000000004</v>
      </c>
      <c r="F147" s="9">
        <f t="shared" si="2"/>
        <v>90869.179999999818</v>
      </c>
    </row>
    <row r="148" spans="1:6" x14ac:dyDescent="0.25">
      <c r="A148" s="6">
        <v>42311</v>
      </c>
      <c r="B148" s="17"/>
      <c r="C148" s="20" t="s">
        <v>41</v>
      </c>
      <c r="D148" s="5"/>
      <c r="E148" s="5">
        <v>9.2799999999999994</v>
      </c>
      <c r="F148" s="9">
        <f t="shared" si="2"/>
        <v>90859.89999999982</v>
      </c>
    </row>
    <row r="149" spans="1:6" x14ac:dyDescent="0.25">
      <c r="A149" s="6">
        <v>42312</v>
      </c>
      <c r="B149" s="17"/>
      <c r="C149" s="20" t="s">
        <v>38</v>
      </c>
      <c r="D149" s="5">
        <v>70000</v>
      </c>
      <c r="E149" s="5"/>
      <c r="F149" s="9">
        <f t="shared" si="2"/>
        <v>160859.89999999982</v>
      </c>
    </row>
    <row r="150" spans="1:6" x14ac:dyDescent="0.25">
      <c r="A150" s="6">
        <v>42312</v>
      </c>
      <c r="B150" s="17"/>
      <c r="C150" s="20" t="s">
        <v>41</v>
      </c>
      <c r="D150" s="5"/>
      <c r="E150" s="5">
        <v>4.21</v>
      </c>
      <c r="F150" s="9">
        <f t="shared" si="2"/>
        <v>160855.68999999983</v>
      </c>
    </row>
    <row r="151" spans="1:6" x14ac:dyDescent="0.25">
      <c r="A151" s="6">
        <v>42312</v>
      </c>
      <c r="B151" s="17"/>
      <c r="C151" s="4" t="s">
        <v>172</v>
      </c>
      <c r="D151" s="5"/>
      <c r="E151" s="5">
        <v>18409.5</v>
      </c>
      <c r="F151" s="9">
        <f t="shared" si="2"/>
        <v>142446.18999999983</v>
      </c>
    </row>
    <row r="152" spans="1:6" x14ac:dyDescent="0.25">
      <c r="A152" s="6">
        <v>42312</v>
      </c>
      <c r="B152" s="17"/>
      <c r="C152" s="4" t="s">
        <v>100</v>
      </c>
      <c r="D152" s="5"/>
      <c r="E152" s="5">
        <v>7000</v>
      </c>
      <c r="F152" s="9">
        <f t="shared" si="2"/>
        <v>135446.18999999983</v>
      </c>
    </row>
    <row r="153" spans="1:6" x14ac:dyDescent="0.25">
      <c r="A153" s="6">
        <v>42312</v>
      </c>
      <c r="B153" s="17"/>
      <c r="C153" s="4" t="s">
        <v>41</v>
      </c>
      <c r="D153" s="5"/>
      <c r="E153" s="5">
        <v>4.21</v>
      </c>
      <c r="F153" s="9">
        <f t="shared" si="2"/>
        <v>135441.97999999984</v>
      </c>
    </row>
    <row r="154" spans="1:6" x14ac:dyDescent="0.25">
      <c r="A154" s="6">
        <v>42312</v>
      </c>
      <c r="B154" s="17">
        <v>5464</v>
      </c>
      <c r="C154" s="4" t="s">
        <v>173</v>
      </c>
      <c r="D154" s="5"/>
      <c r="E154" s="5">
        <v>27700</v>
      </c>
      <c r="F154" s="9">
        <f t="shared" si="2"/>
        <v>107741.97999999984</v>
      </c>
    </row>
    <row r="155" spans="1:6" x14ac:dyDescent="0.25">
      <c r="A155" s="6">
        <v>42312</v>
      </c>
      <c r="B155" s="17">
        <v>5465</v>
      </c>
      <c r="C155" s="4" t="s">
        <v>174</v>
      </c>
      <c r="D155" s="5"/>
      <c r="E155" s="5">
        <v>5243.03</v>
      </c>
      <c r="F155" s="9">
        <f t="shared" si="2"/>
        <v>102498.94999999984</v>
      </c>
    </row>
    <row r="156" spans="1:6" x14ac:dyDescent="0.25">
      <c r="A156" s="6">
        <v>42312</v>
      </c>
      <c r="B156" s="17"/>
      <c r="C156" s="4" t="s">
        <v>175</v>
      </c>
      <c r="D156" s="5"/>
      <c r="E156" s="5">
        <v>4480.8100000000004</v>
      </c>
      <c r="F156" s="9">
        <f t="shared" si="2"/>
        <v>98018.139999999839</v>
      </c>
    </row>
    <row r="157" spans="1:6" x14ac:dyDescent="0.25">
      <c r="A157" s="6">
        <v>42312</v>
      </c>
      <c r="B157" s="17"/>
      <c r="C157" s="4" t="s">
        <v>41</v>
      </c>
      <c r="D157" s="5"/>
      <c r="E157" s="5">
        <v>4.2300000000000004</v>
      </c>
      <c r="F157" s="9">
        <f t="shared" si="2"/>
        <v>98013.909999999843</v>
      </c>
    </row>
    <row r="158" spans="1:6" x14ac:dyDescent="0.25">
      <c r="A158" s="6">
        <v>42312</v>
      </c>
      <c r="B158" s="17"/>
      <c r="C158" s="4" t="s">
        <v>176</v>
      </c>
      <c r="D158" s="5"/>
      <c r="E158" s="5">
        <v>5800</v>
      </c>
      <c r="F158" s="9">
        <f t="shared" si="2"/>
        <v>92213.909999999843</v>
      </c>
    </row>
    <row r="159" spans="1:6" x14ac:dyDescent="0.25">
      <c r="A159" s="6">
        <v>42312</v>
      </c>
      <c r="B159" s="17"/>
      <c r="C159" s="4" t="s">
        <v>41</v>
      </c>
      <c r="D159" s="5"/>
      <c r="E159" s="5">
        <v>4.2300000000000004</v>
      </c>
      <c r="F159" s="9">
        <f t="shared" si="2"/>
        <v>92209.679999999847</v>
      </c>
    </row>
    <row r="160" spans="1:6" x14ac:dyDescent="0.25">
      <c r="A160" s="6">
        <v>42312</v>
      </c>
      <c r="B160" s="17"/>
      <c r="C160" s="4" t="s">
        <v>73</v>
      </c>
      <c r="D160" s="5"/>
      <c r="E160" s="5">
        <v>34.799999999999997</v>
      </c>
      <c r="F160" s="9">
        <f t="shared" si="2"/>
        <v>92174.879999999845</v>
      </c>
    </row>
    <row r="161" spans="1:6" x14ac:dyDescent="0.25">
      <c r="A161" s="6">
        <v>42313</v>
      </c>
      <c r="B161" s="17"/>
      <c r="C161" s="4" t="s">
        <v>100</v>
      </c>
      <c r="D161" s="5"/>
      <c r="E161" s="5">
        <v>1520</v>
      </c>
      <c r="F161" s="9">
        <f t="shared" si="2"/>
        <v>90654.879999999845</v>
      </c>
    </row>
    <row r="162" spans="1:6" x14ac:dyDescent="0.25">
      <c r="A162" s="6">
        <v>42313</v>
      </c>
      <c r="B162" s="17"/>
      <c r="C162" s="4" t="s">
        <v>41</v>
      </c>
      <c r="D162" s="5"/>
      <c r="E162" s="5">
        <v>4.2300000000000004</v>
      </c>
      <c r="F162" s="9">
        <f t="shared" si="2"/>
        <v>90650.649999999849</v>
      </c>
    </row>
    <row r="163" spans="1:6" x14ac:dyDescent="0.25">
      <c r="A163" s="6">
        <v>42313</v>
      </c>
      <c r="B163" s="17"/>
      <c r="C163" s="4" t="s">
        <v>8</v>
      </c>
      <c r="D163" s="5">
        <v>61455</v>
      </c>
      <c r="E163" s="5"/>
      <c r="F163" s="9">
        <f t="shared" si="2"/>
        <v>152105.64999999985</v>
      </c>
    </row>
    <row r="164" spans="1:6" x14ac:dyDescent="0.25">
      <c r="A164" s="6">
        <v>42313</v>
      </c>
      <c r="B164" s="17"/>
      <c r="C164" s="4" t="s">
        <v>8</v>
      </c>
      <c r="D164" s="5">
        <v>22610</v>
      </c>
      <c r="E164" s="5"/>
      <c r="F164" s="9">
        <f t="shared" si="2"/>
        <v>174715.64999999985</v>
      </c>
    </row>
    <row r="165" spans="1:6" x14ac:dyDescent="0.25">
      <c r="A165" s="6">
        <v>42313</v>
      </c>
      <c r="B165" s="17"/>
      <c r="C165" s="4" t="s">
        <v>131</v>
      </c>
      <c r="D165" s="5"/>
      <c r="E165" s="5">
        <v>65280</v>
      </c>
      <c r="F165" s="9">
        <f t="shared" si="2"/>
        <v>109435.64999999985</v>
      </c>
    </row>
    <row r="166" spans="1:6" x14ac:dyDescent="0.25">
      <c r="A166" s="6">
        <v>42313</v>
      </c>
      <c r="B166" s="17"/>
      <c r="C166" s="4" t="s">
        <v>41</v>
      </c>
      <c r="D166" s="5"/>
      <c r="E166" s="5">
        <v>9.2799999999999994</v>
      </c>
      <c r="F166" s="9">
        <f t="shared" si="2"/>
        <v>109426.36999999985</v>
      </c>
    </row>
    <row r="167" spans="1:6" x14ac:dyDescent="0.25">
      <c r="A167" s="6">
        <v>42313</v>
      </c>
      <c r="B167" s="17"/>
      <c r="C167" s="4" t="s">
        <v>179</v>
      </c>
      <c r="D167" s="5"/>
      <c r="E167" s="5">
        <v>22610</v>
      </c>
      <c r="F167" s="9">
        <f t="shared" si="2"/>
        <v>86816.36999999985</v>
      </c>
    </row>
    <row r="168" spans="1:6" x14ac:dyDescent="0.25">
      <c r="A168" s="6">
        <v>42313</v>
      </c>
      <c r="B168" s="17"/>
      <c r="C168" s="4" t="s">
        <v>41</v>
      </c>
      <c r="D168" s="5"/>
      <c r="E168" s="5">
        <v>9.2799999999999994</v>
      </c>
      <c r="F168" s="9">
        <f t="shared" si="2"/>
        <v>86807.089999999851</v>
      </c>
    </row>
    <row r="169" spans="1:6" x14ac:dyDescent="0.25">
      <c r="A169" s="6">
        <v>42314</v>
      </c>
      <c r="B169" s="17"/>
      <c r="C169" s="4" t="s">
        <v>8</v>
      </c>
      <c r="D169" s="5">
        <v>33000</v>
      </c>
      <c r="E169" s="5"/>
      <c r="F169" s="9">
        <f t="shared" si="2"/>
        <v>119807.08999999985</v>
      </c>
    </row>
    <row r="170" spans="1:6" x14ac:dyDescent="0.25">
      <c r="A170" s="6">
        <v>42314</v>
      </c>
      <c r="B170" s="17"/>
      <c r="C170" s="4" t="s">
        <v>188</v>
      </c>
      <c r="D170" s="5"/>
      <c r="E170" s="5">
        <v>33000</v>
      </c>
      <c r="F170" s="9">
        <f t="shared" si="2"/>
        <v>86807.089999999851</v>
      </c>
    </row>
    <row r="171" spans="1:6" x14ac:dyDescent="0.25">
      <c r="A171" s="6">
        <v>42314</v>
      </c>
      <c r="B171" s="17"/>
      <c r="C171" s="4" t="s">
        <v>41</v>
      </c>
      <c r="D171" s="5"/>
      <c r="E171" s="5">
        <v>4.29</v>
      </c>
      <c r="F171" s="9">
        <f t="shared" si="2"/>
        <v>86802.799999999857</v>
      </c>
    </row>
    <row r="172" spans="1:6" x14ac:dyDescent="0.25">
      <c r="A172" s="6">
        <v>42314</v>
      </c>
      <c r="B172" s="17">
        <v>5466</v>
      </c>
      <c r="C172" s="4" t="s">
        <v>180</v>
      </c>
      <c r="D172" s="5"/>
      <c r="E172" s="5">
        <v>11330</v>
      </c>
      <c r="F172" s="9">
        <f t="shared" si="2"/>
        <v>75472.799999999857</v>
      </c>
    </row>
    <row r="173" spans="1:6" x14ac:dyDescent="0.25">
      <c r="A173" s="6">
        <v>42314</v>
      </c>
      <c r="B173" s="17"/>
      <c r="C173" s="4" t="s">
        <v>181</v>
      </c>
      <c r="D173" s="5"/>
      <c r="E173" s="5">
        <v>8000</v>
      </c>
      <c r="F173" s="9">
        <f t="shared" si="2"/>
        <v>67472.799999999857</v>
      </c>
    </row>
    <row r="174" spans="1:6" x14ac:dyDescent="0.25">
      <c r="A174" s="6">
        <v>42314</v>
      </c>
      <c r="B174" s="17"/>
      <c r="C174" s="4" t="s">
        <v>182</v>
      </c>
      <c r="D174" s="5"/>
      <c r="E174" s="5">
        <v>3000</v>
      </c>
      <c r="F174" s="9">
        <f t="shared" si="2"/>
        <v>64472.799999999857</v>
      </c>
    </row>
    <row r="175" spans="1:6" x14ac:dyDescent="0.25">
      <c r="A175" s="6">
        <v>42314</v>
      </c>
      <c r="B175" s="17"/>
      <c r="C175" s="4" t="s">
        <v>41</v>
      </c>
      <c r="D175" s="5"/>
      <c r="E175" s="5">
        <v>4.3099999999999996</v>
      </c>
      <c r="F175" s="9">
        <f t="shared" si="2"/>
        <v>64468.48999999986</v>
      </c>
    </row>
    <row r="176" spans="1:6" x14ac:dyDescent="0.25">
      <c r="A176" s="6">
        <v>42314</v>
      </c>
      <c r="B176" s="17">
        <v>5467</v>
      </c>
      <c r="C176" s="4" t="s">
        <v>183</v>
      </c>
      <c r="D176" s="5"/>
      <c r="E176" s="5">
        <v>3480</v>
      </c>
      <c r="F176" s="9">
        <f t="shared" si="2"/>
        <v>60988.48999999986</v>
      </c>
    </row>
    <row r="177" spans="1:6" x14ac:dyDescent="0.25">
      <c r="A177" s="6">
        <v>42314</v>
      </c>
      <c r="B177" s="17">
        <v>5468</v>
      </c>
      <c r="C177" s="4" t="s">
        <v>184</v>
      </c>
      <c r="D177" s="5"/>
      <c r="E177" s="5">
        <v>33644</v>
      </c>
      <c r="F177" s="9">
        <f t="shared" si="2"/>
        <v>27344.48999999986</v>
      </c>
    </row>
    <row r="178" spans="1:6" x14ac:dyDescent="0.25">
      <c r="A178" s="6">
        <v>42317</v>
      </c>
      <c r="B178" s="17">
        <v>5469</v>
      </c>
      <c r="C178" s="4" t="s">
        <v>185</v>
      </c>
      <c r="D178" s="5"/>
      <c r="E178" s="5">
        <v>9300</v>
      </c>
      <c r="F178" s="9">
        <f t="shared" si="2"/>
        <v>18044.48999999986</v>
      </c>
    </row>
    <row r="179" spans="1:6" x14ac:dyDescent="0.25">
      <c r="A179" s="6">
        <v>42314</v>
      </c>
      <c r="B179" s="17"/>
      <c r="C179" s="4" t="s">
        <v>76</v>
      </c>
      <c r="D179" s="5">
        <v>22063.27</v>
      </c>
      <c r="E179" s="5"/>
      <c r="F179" s="9">
        <f t="shared" si="2"/>
        <v>40107.759999999864</v>
      </c>
    </row>
    <row r="180" spans="1:6" x14ac:dyDescent="0.25">
      <c r="A180" s="6">
        <v>42318</v>
      </c>
      <c r="B180" s="17"/>
      <c r="C180" s="4" t="s">
        <v>41</v>
      </c>
      <c r="D180" s="5"/>
      <c r="E180" s="5">
        <v>4.3</v>
      </c>
      <c r="F180" s="9">
        <f t="shared" si="2"/>
        <v>40103.459999999861</v>
      </c>
    </row>
    <row r="181" spans="1:6" x14ac:dyDescent="0.25">
      <c r="A181" s="6">
        <v>42318</v>
      </c>
      <c r="B181" s="17"/>
      <c r="C181" s="4" t="s">
        <v>93</v>
      </c>
      <c r="D181" s="5">
        <v>3000</v>
      </c>
      <c r="E181" s="5"/>
      <c r="F181" s="9">
        <f t="shared" si="2"/>
        <v>43103.459999999861</v>
      </c>
    </row>
    <row r="182" spans="1:6" x14ac:dyDescent="0.25">
      <c r="A182" s="6">
        <v>42318</v>
      </c>
      <c r="B182" s="17"/>
      <c r="C182" s="4" t="s">
        <v>41</v>
      </c>
      <c r="D182" s="5"/>
      <c r="E182" s="5">
        <v>4.3099999999999996</v>
      </c>
      <c r="F182" s="9">
        <f t="shared" si="2"/>
        <v>43099.149999999863</v>
      </c>
    </row>
    <row r="183" spans="1:6" x14ac:dyDescent="0.25">
      <c r="A183" s="6">
        <v>42318</v>
      </c>
      <c r="B183" s="17"/>
      <c r="C183" s="4" t="s">
        <v>98</v>
      </c>
      <c r="D183" s="5"/>
      <c r="E183" s="5">
        <v>6000</v>
      </c>
      <c r="F183" s="9">
        <f t="shared" si="2"/>
        <v>37099.149999999863</v>
      </c>
    </row>
    <row r="184" spans="1:6" x14ac:dyDescent="0.25">
      <c r="A184" s="6">
        <v>42318</v>
      </c>
      <c r="B184" s="17"/>
      <c r="C184" s="4" t="s">
        <v>146</v>
      </c>
      <c r="D184" s="5"/>
      <c r="E184" s="5">
        <v>6000</v>
      </c>
      <c r="F184" s="9">
        <f t="shared" si="2"/>
        <v>31099.149999999863</v>
      </c>
    </row>
    <row r="185" spans="1:6" x14ac:dyDescent="0.25">
      <c r="A185" s="6">
        <v>42317</v>
      </c>
      <c r="B185" s="17"/>
      <c r="C185" s="4" t="s">
        <v>17</v>
      </c>
      <c r="D185" s="5"/>
      <c r="E185" s="5">
        <v>783</v>
      </c>
      <c r="F185" s="9">
        <f t="shared" si="2"/>
        <v>30316.149999999863</v>
      </c>
    </row>
    <row r="186" spans="1:6" x14ac:dyDescent="0.25">
      <c r="A186" s="6">
        <v>42317</v>
      </c>
      <c r="B186" s="17"/>
      <c r="C186" s="4" t="s">
        <v>17</v>
      </c>
      <c r="D186" s="5"/>
      <c r="E186" s="5">
        <v>784</v>
      </c>
      <c r="F186" s="9">
        <f t="shared" si="2"/>
        <v>29532.149999999863</v>
      </c>
    </row>
    <row r="187" spans="1:6" x14ac:dyDescent="0.25">
      <c r="A187" s="6">
        <v>42317</v>
      </c>
      <c r="B187" s="17"/>
      <c r="C187" s="4" t="s">
        <v>17</v>
      </c>
      <c r="D187" s="5"/>
      <c r="E187" s="5">
        <v>799</v>
      </c>
      <c r="F187" s="9">
        <f t="shared" si="2"/>
        <v>28733.149999999863</v>
      </c>
    </row>
    <row r="188" spans="1:6" x14ac:dyDescent="0.25">
      <c r="A188" s="6">
        <v>42317</v>
      </c>
      <c r="B188" s="17"/>
      <c r="C188" s="4" t="s">
        <v>17</v>
      </c>
      <c r="D188" s="5"/>
      <c r="E188" s="5">
        <v>2936</v>
      </c>
      <c r="F188" s="9">
        <f t="shared" si="2"/>
        <v>25797.149999999863</v>
      </c>
    </row>
    <row r="189" spans="1:6" x14ac:dyDescent="0.25">
      <c r="A189" s="6">
        <v>42317</v>
      </c>
      <c r="B189" s="17"/>
      <c r="C189" s="4" t="s">
        <v>17</v>
      </c>
      <c r="D189" s="5"/>
      <c r="E189" s="5">
        <v>2937</v>
      </c>
      <c r="F189" s="9">
        <f t="shared" si="2"/>
        <v>22860.149999999863</v>
      </c>
    </row>
    <row r="190" spans="1:6" x14ac:dyDescent="0.25">
      <c r="A190" s="6">
        <v>42317</v>
      </c>
      <c r="B190" s="17"/>
      <c r="C190" s="4" t="s">
        <v>17</v>
      </c>
      <c r="D190" s="5"/>
      <c r="E190" s="5">
        <v>11498</v>
      </c>
      <c r="F190" s="9">
        <f t="shared" si="2"/>
        <v>11362.149999999863</v>
      </c>
    </row>
    <row r="191" spans="1:6" x14ac:dyDescent="0.25">
      <c r="A191" s="6">
        <v>42319</v>
      </c>
      <c r="B191" s="17"/>
      <c r="C191" s="4" t="s">
        <v>186</v>
      </c>
      <c r="D191" s="5"/>
      <c r="E191" s="5">
        <v>2057</v>
      </c>
      <c r="F191" s="9">
        <f t="shared" si="2"/>
        <v>9305.1499999998632</v>
      </c>
    </row>
    <row r="192" spans="1:6" x14ac:dyDescent="0.25">
      <c r="A192" s="6">
        <v>42318</v>
      </c>
      <c r="B192" s="17"/>
      <c r="C192" s="4" t="s">
        <v>187</v>
      </c>
      <c r="D192" s="5"/>
      <c r="E192" s="5">
        <v>6140</v>
      </c>
      <c r="F192" s="9">
        <f t="shared" si="2"/>
        <v>3165.1499999998632</v>
      </c>
    </row>
    <row r="193" spans="1:6" x14ac:dyDescent="0.25">
      <c r="A193" s="6">
        <v>42319</v>
      </c>
      <c r="B193" s="17"/>
      <c r="C193" s="20" t="s">
        <v>8</v>
      </c>
      <c r="D193" s="5">
        <v>32640</v>
      </c>
      <c r="E193" s="5"/>
      <c r="F193" s="9">
        <f t="shared" si="2"/>
        <v>35805.149999999863</v>
      </c>
    </row>
    <row r="194" spans="1:6" x14ac:dyDescent="0.25">
      <c r="A194" s="6">
        <v>42319</v>
      </c>
      <c r="B194" s="17"/>
      <c r="C194" s="20" t="s">
        <v>188</v>
      </c>
      <c r="D194" s="5"/>
      <c r="E194" s="5">
        <v>32640</v>
      </c>
      <c r="F194" s="9">
        <f t="shared" si="2"/>
        <v>3165.1499999998632</v>
      </c>
    </row>
    <row r="195" spans="1:6" x14ac:dyDescent="0.25">
      <c r="A195" s="6">
        <v>42319</v>
      </c>
      <c r="B195" s="17"/>
      <c r="C195" s="20" t="s">
        <v>41</v>
      </c>
      <c r="D195" s="5"/>
      <c r="E195" s="5">
        <v>9.2799999999999994</v>
      </c>
      <c r="F195" s="9">
        <f t="shared" si="2"/>
        <v>3155.869999999863</v>
      </c>
    </row>
    <row r="196" spans="1:6" x14ac:dyDescent="0.25">
      <c r="A196" s="6">
        <v>42319</v>
      </c>
      <c r="B196" s="17"/>
      <c r="C196" s="20" t="s">
        <v>34</v>
      </c>
      <c r="D196" s="5">
        <v>7028</v>
      </c>
      <c r="E196" s="5"/>
      <c r="F196" s="9">
        <f t="shared" si="2"/>
        <v>10183.869999999863</v>
      </c>
    </row>
    <row r="197" spans="1:6" x14ac:dyDescent="0.25">
      <c r="A197" s="6">
        <v>42319</v>
      </c>
      <c r="B197" s="17"/>
      <c r="C197" s="20" t="s">
        <v>41</v>
      </c>
      <c r="D197" s="5"/>
      <c r="E197" s="5">
        <v>4.29</v>
      </c>
      <c r="F197" s="9">
        <f t="shared" si="2"/>
        <v>10179.579999999862</v>
      </c>
    </row>
    <row r="198" spans="1:6" x14ac:dyDescent="0.25">
      <c r="A198" s="6">
        <v>42319</v>
      </c>
      <c r="B198" s="17"/>
      <c r="C198" s="20" t="s">
        <v>189</v>
      </c>
      <c r="D198" s="5"/>
      <c r="E198" s="5">
        <v>7028</v>
      </c>
      <c r="F198" s="9">
        <f t="shared" si="2"/>
        <v>3151.5799999998617</v>
      </c>
    </row>
    <row r="199" spans="1:6" x14ac:dyDescent="0.25">
      <c r="A199" s="6">
        <v>42319</v>
      </c>
      <c r="B199" s="17"/>
      <c r="C199" s="20" t="s">
        <v>41</v>
      </c>
      <c r="D199" s="5"/>
      <c r="E199" s="5">
        <v>9.2799999999999994</v>
      </c>
      <c r="F199" s="9">
        <f t="shared" si="2"/>
        <v>3142.2999999998615</v>
      </c>
    </row>
    <row r="200" spans="1:6" x14ac:dyDescent="0.25">
      <c r="A200" s="6">
        <v>42319</v>
      </c>
      <c r="B200" s="17"/>
      <c r="C200" s="4" t="s">
        <v>38</v>
      </c>
      <c r="D200" s="5">
        <v>5000</v>
      </c>
      <c r="E200" s="5"/>
      <c r="F200" s="9">
        <f t="shared" si="2"/>
        <v>8142.299999999861</v>
      </c>
    </row>
    <row r="201" spans="1:6" x14ac:dyDescent="0.25">
      <c r="A201" s="6">
        <v>42319</v>
      </c>
      <c r="B201" s="17"/>
      <c r="C201" s="4" t="s">
        <v>102</v>
      </c>
      <c r="D201" s="5"/>
      <c r="E201" s="5">
        <v>6000</v>
      </c>
      <c r="F201" s="9">
        <f t="shared" si="2"/>
        <v>2142.299999999861</v>
      </c>
    </row>
    <row r="202" spans="1:6" x14ac:dyDescent="0.25">
      <c r="A202" s="6">
        <v>42320</v>
      </c>
      <c r="B202" s="17"/>
      <c r="C202" s="4" t="s">
        <v>10</v>
      </c>
      <c r="D202" s="5">
        <v>1085448.03</v>
      </c>
      <c r="E202" s="5"/>
      <c r="F202" s="9">
        <f t="shared" si="2"/>
        <v>1087590.3299999998</v>
      </c>
    </row>
    <row r="203" spans="1:6" x14ac:dyDescent="0.25">
      <c r="A203" s="6">
        <v>42320</v>
      </c>
      <c r="B203" s="17"/>
      <c r="C203" s="4" t="s">
        <v>192</v>
      </c>
      <c r="D203" s="5"/>
      <c r="E203" s="5">
        <v>100000</v>
      </c>
      <c r="F203" s="9">
        <f t="shared" si="2"/>
        <v>987590.32999999984</v>
      </c>
    </row>
    <row r="204" spans="1:6" x14ac:dyDescent="0.25">
      <c r="A204" s="6">
        <v>42320</v>
      </c>
      <c r="B204" s="17"/>
      <c r="C204" s="20" t="s">
        <v>41</v>
      </c>
      <c r="D204" s="5"/>
      <c r="E204" s="5">
        <v>4.29</v>
      </c>
      <c r="F204" s="9">
        <f t="shared" si="2"/>
        <v>987586.0399999998</v>
      </c>
    </row>
    <row r="205" spans="1:6" x14ac:dyDescent="0.25">
      <c r="A205" s="6">
        <v>42320</v>
      </c>
      <c r="B205" s="17"/>
      <c r="C205" s="4" t="s">
        <v>122</v>
      </c>
      <c r="D205" s="5"/>
      <c r="E205" s="5">
        <v>753</v>
      </c>
      <c r="F205" s="9">
        <f t="shared" si="2"/>
        <v>986833.0399999998</v>
      </c>
    </row>
    <row r="206" spans="1:6" x14ac:dyDescent="0.25">
      <c r="A206" s="6">
        <v>42320</v>
      </c>
      <c r="B206" s="17"/>
      <c r="C206" s="20" t="s">
        <v>41</v>
      </c>
      <c r="D206" s="5"/>
      <c r="E206" s="5">
        <v>4.29</v>
      </c>
      <c r="F206" s="9">
        <f t="shared" si="2"/>
        <v>986828.74999999977</v>
      </c>
    </row>
    <row r="207" spans="1:6" x14ac:dyDescent="0.25">
      <c r="A207" s="6">
        <v>42320</v>
      </c>
      <c r="B207" s="17"/>
      <c r="C207" s="4" t="s">
        <v>193</v>
      </c>
      <c r="D207" s="5"/>
      <c r="E207" s="5">
        <v>21080.1</v>
      </c>
      <c r="F207" s="9">
        <f t="shared" si="2"/>
        <v>965748.64999999979</v>
      </c>
    </row>
    <row r="208" spans="1:6" x14ac:dyDescent="0.25">
      <c r="A208" s="6">
        <v>42320</v>
      </c>
      <c r="B208" s="17"/>
      <c r="C208" s="20" t="s">
        <v>41</v>
      </c>
      <c r="D208" s="5"/>
      <c r="E208" s="5">
        <v>4.29</v>
      </c>
      <c r="F208" s="9">
        <f t="shared" si="2"/>
        <v>965744.35999999975</v>
      </c>
    </row>
    <row r="209" spans="1:8" x14ac:dyDescent="0.25">
      <c r="A209" s="6">
        <v>42321</v>
      </c>
      <c r="B209" s="17">
        <v>5472</v>
      </c>
      <c r="C209" s="4" t="s">
        <v>194</v>
      </c>
      <c r="D209" s="5"/>
      <c r="E209" s="5">
        <v>11502.95</v>
      </c>
      <c r="F209" s="9">
        <f t="shared" si="2"/>
        <v>954241.4099999998</v>
      </c>
    </row>
    <row r="210" spans="1:8" x14ac:dyDescent="0.25">
      <c r="A210" s="6">
        <v>42321</v>
      </c>
      <c r="B210" s="17">
        <v>5473</v>
      </c>
      <c r="C210" s="4" t="s">
        <v>238</v>
      </c>
      <c r="D210" s="5"/>
      <c r="E210" s="5">
        <v>3621.25</v>
      </c>
      <c r="F210" s="9">
        <f t="shared" si="2"/>
        <v>950620.1599999998</v>
      </c>
    </row>
    <row r="211" spans="1:8" x14ac:dyDescent="0.25">
      <c r="A211" s="6">
        <v>42321</v>
      </c>
      <c r="B211" s="17">
        <v>5474</v>
      </c>
      <c r="C211" s="4" t="s">
        <v>195</v>
      </c>
      <c r="D211" s="5"/>
      <c r="E211" s="5">
        <v>41436</v>
      </c>
      <c r="F211" s="9">
        <f t="shared" si="2"/>
        <v>909184.1599999998</v>
      </c>
    </row>
    <row r="212" spans="1:8" x14ac:dyDescent="0.25">
      <c r="A212" s="6">
        <v>42321</v>
      </c>
      <c r="B212" s="17"/>
      <c r="C212" s="4" t="s">
        <v>100</v>
      </c>
      <c r="D212" s="5"/>
      <c r="E212" s="5">
        <v>8000</v>
      </c>
      <c r="F212" s="9">
        <f t="shared" si="2"/>
        <v>901184.1599999998</v>
      </c>
    </row>
    <row r="213" spans="1:8" x14ac:dyDescent="0.25">
      <c r="A213" s="6">
        <v>42322</v>
      </c>
      <c r="B213" s="17"/>
      <c r="C213" s="31" t="s">
        <v>130</v>
      </c>
      <c r="D213" s="5"/>
      <c r="E213" s="5">
        <v>1751.6</v>
      </c>
      <c r="F213" s="9">
        <f t="shared" si="2"/>
        <v>899432.55999999982</v>
      </c>
    </row>
    <row r="214" spans="1:8" x14ac:dyDescent="0.25">
      <c r="A214" s="6">
        <v>42322</v>
      </c>
      <c r="B214" s="17"/>
      <c r="C214" s="4" t="s">
        <v>155</v>
      </c>
      <c r="D214" s="5"/>
      <c r="E214" s="5">
        <v>20090.46</v>
      </c>
      <c r="F214" s="9">
        <f t="shared" si="2"/>
        <v>879342.09999999986</v>
      </c>
    </row>
    <row r="215" spans="1:8" x14ac:dyDescent="0.25">
      <c r="A215" s="6">
        <v>42321</v>
      </c>
      <c r="B215" s="17"/>
      <c r="C215" s="4" t="s">
        <v>76</v>
      </c>
      <c r="D215" s="5">
        <v>46128</v>
      </c>
      <c r="E215" s="5"/>
      <c r="F215" s="9">
        <f t="shared" si="2"/>
        <v>925470.09999999986</v>
      </c>
    </row>
    <row r="216" spans="1:8" x14ac:dyDescent="0.25">
      <c r="A216" s="6">
        <v>42321</v>
      </c>
      <c r="B216" s="17"/>
      <c r="C216" s="4" t="s">
        <v>74</v>
      </c>
      <c r="D216" s="5">
        <v>23736.68</v>
      </c>
      <c r="E216" s="5"/>
      <c r="F216" s="9">
        <f t="shared" si="2"/>
        <v>949206.77999999991</v>
      </c>
    </row>
    <row r="217" spans="1:8" x14ac:dyDescent="0.25">
      <c r="A217" s="6">
        <v>42321</v>
      </c>
      <c r="B217" s="17"/>
      <c r="C217" s="4" t="s">
        <v>90</v>
      </c>
      <c r="D217" s="5">
        <v>2242</v>
      </c>
      <c r="E217" s="5"/>
      <c r="F217" s="9">
        <f t="shared" si="2"/>
        <v>951448.77999999991</v>
      </c>
    </row>
    <row r="218" spans="1:8" x14ac:dyDescent="0.25">
      <c r="A218" s="6">
        <v>42321</v>
      </c>
      <c r="B218" s="17"/>
      <c r="C218" s="4" t="s">
        <v>196</v>
      </c>
      <c r="D218" s="5"/>
      <c r="E218" s="5">
        <v>36983.14</v>
      </c>
      <c r="F218" s="9">
        <f t="shared" si="2"/>
        <v>914465.6399999999</v>
      </c>
    </row>
    <row r="219" spans="1:8" x14ac:dyDescent="0.25">
      <c r="A219" s="6">
        <v>42321</v>
      </c>
      <c r="B219" s="17"/>
      <c r="C219" s="4" t="s">
        <v>196</v>
      </c>
      <c r="D219" s="5"/>
      <c r="E219" s="5">
        <v>74974.66</v>
      </c>
      <c r="F219" s="9">
        <f t="shared" si="2"/>
        <v>839490.97999999986</v>
      </c>
      <c r="H219" s="2"/>
    </row>
    <row r="220" spans="1:8" x14ac:dyDescent="0.25">
      <c r="A220" s="6">
        <v>42321</v>
      </c>
      <c r="B220" s="17"/>
      <c r="C220" s="4" t="s">
        <v>196</v>
      </c>
      <c r="D220" s="5"/>
      <c r="E220" s="5">
        <v>57418.8</v>
      </c>
      <c r="F220" s="9">
        <f t="shared" si="2"/>
        <v>782072.17999999982</v>
      </c>
    </row>
    <row r="221" spans="1:8" x14ac:dyDescent="0.25">
      <c r="A221" s="6">
        <v>42321</v>
      </c>
      <c r="B221" s="17"/>
      <c r="C221" s="4" t="s">
        <v>196</v>
      </c>
      <c r="D221" s="5"/>
      <c r="E221" s="5">
        <v>111841.16</v>
      </c>
      <c r="F221" s="9">
        <f t="shared" si="2"/>
        <v>670231.01999999979</v>
      </c>
    </row>
    <row r="222" spans="1:8" x14ac:dyDescent="0.25">
      <c r="A222" s="6">
        <v>42321</v>
      </c>
      <c r="B222" s="17"/>
      <c r="C222" s="4" t="s">
        <v>196</v>
      </c>
      <c r="D222" s="5"/>
      <c r="E222" s="5">
        <v>35763.68</v>
      </c>
      <c r="F222" s="9">
        <f t="shared" si="2"/>
        <v>634467.33999999973</v>
      </c>
    </row>
    <row r="223" spans="1:8" x14ac:dyDescent="0.25">
      <c r="A223" s="6">
        <v>42321</v>
      </c>
      <c r="B223" s="17"/>
      <c r="C223" s="4" t="s">
        <v>41</v>
      </c>
      <c r="D223" s="5"/>
      <c r="E223" s="5">
        <v>4.3099999999999996</v>
      </c>
      <c r="F223" s="9">
        <f t="shared" si="2"/>
        <v>634463.02999999968</v>
      </c>
    </row>
    <row r="224" spans="1:8" x14ac:dyDescent="0.25">
      <c r="A224" s="6">
        <v>42322</v>
      </c>
      <c r="B224" s="17"/>
      <c r="C224" s="4" t="s">
        <v>197</v>
      </c>
      <c r="D224" s="5"/>
      <c r="E224" s="5">
        <v>5000</v>
      </c>
      <c r="F224" s="9">
        <f t="shared" si="2"/>
        <v>629463.02999999968</v>
      </c>
    </row>
    <row r="225" spans="1:6" x14ac:dyDescent="0.25">
      <c r="A225" s="6">
        <v>42325</v>
      </c>
      <c r="B225" s="17"/>
      <c r="C225" s="4" t="s">
        <v>8</v>
      </c>
      <c r="D225" s="5">
        <v>27400</v>
      </c>
      <c r="E225" s="5"/>
      <c r="F225" s="9">
        <f t="shared" si="2"/>
        <v>656863.02999999968</v>
      </c>
    </row>
    <row r="226" spans="1:6" x14ac:dyDescent="0.25">
      <c r="A226" s="6">
        <v>42325</v>
      </c>
      <c r="B226" s="17"/>
      <c r="C226" s="4" t="s">
        <v>93</v>
      </c>
      <c r="D226" s="5">
        <v>194000</v>
      </c>
      <c r="E226" s="5"/>
      <c r="F226" s="9">
        <f t="shared" si="2"/>
        <v>850863.02999999968</v>
      </c>
    </row>
    <row r="227" spans="1:6" x14ac:dyDescent="0.25">
      <c r="A227" s="6">
        <v>42325</v>
      </c>
      <c r="B227" s="17">
        <v>5475</v>
      </c>
      <c r="C227" s="4" t="s">
        <v>239</v>
      </c>
      <c r="D227" s="5"/>
      <c r="E227" s="5">
        <v>221400</v>
      </c>
      <c r="F227" s="9">
        <f t="shared" si="2"/>
        <v>629463.02999999968</v>
      </c>
    </row>
    <row r="228" spans="1:6" x14ac:dyDescent="0.25">
      <c r="A228" s="6">
        <v>42325</v>
      </c>
      <c r="B228" s="17"/>
      <c r="C228" s="4" t="s">
        <v>198</v>
      </c>
      <c r="D228" s="5"/>
      <c r="E228" s="5">
        <v>10120</v>
      </c>
      <c r="F228" s="9">
        <f t="shared" si="2"/>
        <v>619343.02999999968</v>
      </c>
    </row>
    <row r="229" spans="1:6" x14ac:dyDescent="0.25">
      <c r="A229" s="6">
        <v>42325</v>
      </c>
      <c r="B229" s="17"/>
      <c r="C229" s="4" t="s">
        <v>41</v>
      </c>
      <c r="D229" s="5"/>
      <c r="E229" s="5">
        <v>9.2799999999999994</v>
      </c>
      <c r="F229" s="9">
        <f t="shared" si="2"/>
        <v>619333.74999999965</v>
      </c>
    </row>
    <row r="230" spans="1:6" x14ac:dyDescent="0.25">
      <c r="A230" s="6">
        <v>42325</v>
      </c>
      <c r="B230" s="17"/>
      <c r="C230" s="4" t="s">
        <v>199</v>
      </c>
      <c r="D230" s="5"/>
      <c r="E230" s="5">
        <v>18270.7</v>
      </c>
      <c r="F230" s="9">
        <f t="shared" si="2"/>
        <v>601063.0499999997</v>
      </c>
    </row>
    <row r="231" spans="1:6" x14ac:dyDescent="0.25">
      <c r="A231" s="6">
        <v>42325</v>
      </c>
      <c r="B231" s="17"/>
      <c r="C231" s="4" t="s">
        <v>200</v>
      </c>
      <c r="D231" s="5"/>
      <c r="E231" s="5">
        <v>12850.84</v>
      </c>
      <c r="F231" s="9">
        <f t="shared" si="2"/>
        <v>588212.20999999973</v>
      </c>
    </row>
    <row r="232" spans="1:6" x14ac:dyDescent="0.25">
      <c r="A232" s="6">
        <v>42325</v>
      </c>
      <c r="B232" s="17"/>
      <c r="C232" s="4" t="s">
        <v>41</v>
      </c>
      <c r="D232" s="5"/>
      <c r="E232" s="5">
        <v>9.2799999999999994</v>
      </c>
      <c r="F232" s="9">
        <f t="shared" si="2"/>
        <v>588202.9299999997</v>
      </c>
    </row>
    <row r="233" spans="1:6" x14ac:dyDescent="0.25">
      <c r="A233" s="6">
        <v>42325</v>
      </c>
      <c r="B233" s="17"/>
      <c r="C233" s="4" t="s">
        <v>119</v>
      </c>
      <c r="D233" s="5"/>
      <c r="E233" s="5">
        <v>3500</v>
      </c>
      <c r="F233" s="9">
        <f t="shared" si="2"/>
        <v>584702.9299999997</v>
      </c>
    </row>
    <row r="234" spans="1:6" x14ac:dyDescent="0.25">
      <c r="A234" s="6">
        <v>42325</v>
      </c>
      <c r="B234" s="17"/>
      <c r="C234" s="4" t="s">
        <v>201</v>
      </c>
      <c r="D234" s="5"/>
      <c r="E234" s="5">
        <v>35975</v>
      </c>
      <c r="F234" s="9">
        <f t="shared" si="2"/>
        <v>548727.9299999997</v>
      </c>
    </row>
    <row r="235" spans="1:6" x14ac:dyDescent="0.25">
      <c r="A235" s="6">
        <v>42325</v>
      </c>
      <c r="B235" s="17"/>
      <c r="C235" s="4" t="s">
        <v>202</v>
      </c>
      <c r="D235" s="5"/>
      <c r="E235" s="5">
        <v>1679</v>
      </c>
      <c r="F235" s="9">
        <f t="shared" si="2"/>
        <v>547048.9299999997</v>
      </c>
    </row>
    <row r="236" spans="1:6" x14ac:dyDescent="0.25">
      <c r="A236" s="6">
        <v>42325</v>
      </c>
      <c r="B236" s="17"/>
      <c r="C236" s="4" t="s">
        <v>203</v>
      </c>
      <c r="D236" s="5"/>
      <c r="E236" s="5">
        <v>8000</v>
      </c>
      <c r="F236" s="9">
        <f t="shared" si="2"/>
        <v>539048.9299999997</v>
      </c>
    </row>
    <row r="237" spans="1:6" x14ac:dyDescent="0.25">
      <c r="A237" s="34">
        <v>42325</v>
      </c>
      <c r="B237" s="36">
        <v>5471</v>
      </c>
      <c r="C237" s="20" t="s">
        <v>190</v>
      </c>
      <c r="D237" s="37"/>
      <c r="E237" s="37">
        <v>4941.3</v>
      </c>
      <c r="F237" s="9">
        <f t="shared" si="2"/>
        <v>534107.62999999966</v>
      </c>
    </row>
    <row r="238" spans="1:6" x14ac:dyDescent="0.25">
      <c r="A238" s="34">
        <v>42321</v>
      </c>
      <c r="B238" s="36">
        <v>5470</v>
      </c>
      <c r="C238" s="20" t="s">
        <v>191</v>
      </c>
      <c r="D238" s="37"/>
      <c r="E238" s="37">
        <v>275476</v>
      </c>
      <c r="F238" s="9">
        <f t="shared" si="2"/>
        <v>258631.62999999966</v>
      </c>
    </row>
    <row r="239" spans="1:6" x14ac:dyDescent="0.25">
      <c r="A239" s="6">
        <v>42325</v>
      </c>
      <c r="B239" s="17"/>
      <c r="C239" s="4" t="s">
        <v>204</v>
      </c>
      <c r="D239" s="5"/>
      <c r="E239" s="5">
        <v>4000</v>
      </c>
      <c r="F239" s="9">
        <f t="shared" si="2"/>
        <v>254631.62999999966</v>
      </c>
    </row>
    <row r="240" spans="1:6" x14ac:dyDescent="0.25">
      <c r="A240" s="6">
        <v>42325</v>
      </c>
      <c r="B240" s="17"/>
      <c r="C240" s="4" t="s">
        <v>41</v>
      </c>
      <c r="D240" s="5"/>
      <c r="E240" s="5">
        <v>9.2799999999999994</v>
      </c>
      <c r="F240" s="9">
        <f t="shared" si="2"/>
        <v>254622.34999999966</v>
      </c>
    </row>
    <row r="241" spans="1:6" x14ac:dyDescent="0.25">
      <c r="A241" s="6">
        <v>42325</v>
      </c>
      <c r="B241" s="17"/>
      <c r="C241" s="31" t="s">
        <v>606</v>
      </c>
      <c r="D241" s="5"/>
      <c r="E241" s="5">
        <v>20000</v>
      </c>
      <c r="F241" s="9">
        <f t="shared" si="2"/>
        <v>234622.34999999966</v>
      </c>
    </row>
    <row r="242" spans="1:6" x14ac:dyDescent="0.25">
      <c r="A242" s="6">
        <v>42325</v>
      </c>
      <c r="B242" s="17"/>
      <c r="C242" s="31" t="s">
        <v>462</v>
      </c>
      <c r="D242" s="5"/>
      <c r="E242" s="5">
        <v>5180</v>
      </c>
      <c r="F242" s="9">
        <f t="shared" si="2"/>
        <v>229442.34999999966</v>
      </c>
    </row>
    <row r="243" spans="1:6" x14ac:dyDescent="0.25">
      <c r="A243" s="6">
        <v>42325</v>
      </c>
      <c r="B243" s="17"/>
      <c r="C243" s="4" t="s">
        <v>41</v>
      </c>
      <c r="D243" s="5"/>
      <c r="E243" s="5">
        <v>9.2799999999999994</v>
      </c>
      <c r="F243" s="9">
        <f t="shared" si="2"/>
        <v>229433.06999999966</v>
      </c>
    </row>
    <row r="244" spans="1:6" x14ac:dyDescent="0.25">
      <c r="A244" s="6">
        <v>42325</v>
      </c>
      <c r="B244" s="17">
        <v>5476</v>
      </c>
      <c r="C244" s="4" t="s">
        <v>205</v>
      </c>
      <c r="D244" s="5"/>
      <c r="E244" s="5">
        <v>21391.31</v>
      </c>
      <c r="F244" s="9">
        <f t="shared" si="2"/>
        <v>208041.75999999966</v>
      </c>
    </row>
    <row r="245" spans="1:6" x14ac:dyDescent="0.25">
      <c r="A245" s="6">
        <v>42325</v>
      </c>
      <c r="B245" s="17"/>
      <c r="C245" s="4" t="s">
        <v>206</v>
      </c>
      <c r="D245" s="5"/>
      <c r="E245" s="5">
        <v>10473.280000000001</v>
      </c>
      <c r="F245" s="9">
        <f t="shared" si="2"/>
        <v>197568.47999999966</v>
      </c>
    </row>
    <row r="246" spans="1:6" x14ac:dyDescent="0.25">
      <c r="A246" s="6">
        <v>42325</v>
      </c>
      <c r="B246" s="17"/>
      <c r="C246" s="4" t="s">
        <v>156</v>
      </c>
      <c r="D246" s="5"/>
      <c r="E246" s="5">
        <v>1948.8</v>
      </c>
      <c r="F246" s="9">
        <f t="shared" ref="F246:F249" si="3">F245+D246-E246</f>
        <v>195619.67999999967</v>
      </c>
    </row>
    <row r="247" spans="1:6" x14ac:dyDescent="0.25">
      <c r="A247" s="6">
        <v>42325</v>
      </c>
      <c r="B247" s="17"/>
      <c r="C247" s="4" t="s">
        <v>41</v>
      </c>
      <c r="D247" s="5"/>
      <c r="E247" s="5">
        <v>9.2799999999999994</v>
      </c>
      <c r="F247" s="9">
        <f t="shared" si="3"/>
        <v>195610.39999999967</v>
      </c>
    </row>
    <row r="248" spans="1:6" x14ac:dyDescent="0.25">
      <c r="A248" s="6">
        <v>42325</v>
      </c>
      <c r="B248" s="17"/>
      <c r="C248" s="4" t="s">
        <v>489</v>
      </c>
      <c r="D248" s="5"/>
      <c r="E248" s="5">
        <v>14870.02</v>
      </c>
      <c r="F248" s="9">
        <f t="shared" si="3"/>
        <v>180740.37999999968</v>
      </c>
    </row>
    <row r="249" spans="1:6" x14ac:dyDescent="0.25">
      <c r="A249" s="6">
        <v>42325</v>
      </c>
      <c r="B249" s="17"/>
      <c r="C249" s="4" t="s">
        <v>122</v>
      </c>
      <c r="D249" s="5"/>
      <c r="E249" s="5">
        <v>1250</v>
      </c>
      <c r="F249" s="9">
        <f t="shared" si="3"/>
        <v>179490.37999999968</v>
      </c>
    </row>
    <row r="250" spans="1:6" x14ac:dyDescent="0.25">
      <c r="A250" s="6">
        <v>42325</v>
      </c>
      <c r="B250" s="17"/>
      <c r="C250" s="4" t="s">
        <v>207</v>
      </c>
      <c r="D250" s="5"/>
      <c r="E250" s="5">
        <v>1981.25</v>
      </c>
      <c r="F250" s="9">
        <f t="shared" ref="F250:F334" si="4">F249+D250-E250</f>
        <v>177509.12999999968</v>
      </c>
    </row>
    <row r="251" spans="1:6" x14ac:dyDescent="0.25">
      <c r="A251" s="6">
        <v>42325</v>
      </c>
      <c r="B251" s="17"/>
      <c r="C251" s="4" t="s">
        <v>41</v>
      </c>
      <c r="D251" s="5"/>
      <c r="E251" s="5">
        <v>4.3</v>
      </c>
      <c r="F251" s="9">
        <f t="shared" si="4"/>
        <v>177504.8299999997</v>
      </c>
    </row>
    <row r="252" spans="1:6" x14ac:dyDescent="0.25">
      <c r="A252" s="6">
        <v>42325</v>
      </c>
      <c r="B252" s="17"/>
      <c r="C252" s="4" t="s">
        <v>41</v>
      </c>
      <c r="D252" s="5"/>
      <c r="E252" s="5">
        <v>4.3</v>
      </c>
      <c r="F252" s="9">
        <f t="shared" si="4"/>
        <v>177500.52999999971</v>
      </c>
    </row>
    <row r="253" spans="1:6" x14ac:dyDescent="0.25">
      <c r="A253" s="6">
        <v>42325</v>
      </c>
      <c r="B253" s="17"/>
      <c r="C253" s="4" t="s">
        <v>41</v>
      </c>
      <c r="D253" s="5"/>
      <c r="E253" s="5">
        <v>4.3</v>
      </c>
      <c r="F253" s="9">
        <f t="shared" si="4"/>
        <v>177496.22999999972</v>
      </c>
    </row>
    <row r="254" spans="1:6" x14ac:dyDescent="0.25">
      <c r="A254" s="6">
        <v>42325</v>
      </c>
      <c r="B254" s="17"/>
      <c r="C254" s="4" t="s">
        <v>41</v>
      </c>
      <c r="D254" s="5"/>
      <c r="E254" s="5">
        <v>4.3</v>
      </c>
      <c r="F254" s="9">
        <f t="shared" si="4"/>
        <v>177491.92999999973</v>
      </c>
    </row>
    <row r="255" spans="1:6" x14ac:dyDescent="0.25">
      <c r="A255" s="6">
        <v>42325</v>
      </c>
      <c r="B255" s="17"/>
      <c r="C255" s="4" t="s">
        <v>41</v>
      </c>
      <c r="D255" s="5"/>
      <c r="E255" s="5">
        <v>4.3</v>
      </c>
      <c r="F255" s="9">
        <f t="shared" si="4"/>
        <v>177487.62999999974</v>
      </c>
    </row>
    <row r="256" spans="1:6" x14ac:dyDescent="0.25">
      <c r="A256" s="6">
        <v>42325</v>
      </c>
      <c r="B256" s="17"/>
      <c r="C256" s="4" t="s">
        <v>41</v>
      </c>
      <c r="D256" s="5"/>
      <c r="E256" s="5">
        <v>4.3</v>
      </c>
      <c r="F256" s="9">
        <f t="shared" si="4"/>
        <v>177483.32999999975</v>
      </c>
    </row>
    <row r="257" spans="1:6" x14ac:dyDescent="0.25">
      <c r="A257" s="6">
        <v>42325</v>
      </c>
      <c r="B257" s="17"/>
      <c r="C257" s="4" t="s">
        <v>41</v>
      </c>
      <c r="D257" s="5"/>
      <c r="E257" s="5">
        <v>4.3</v>
      </c>
      <c r="F257" s="9">
        <f t="shared" si="4"/>
        <v>177479.02999999977</v>
      </c>
    </row>
    <row r="258" spans="1:6" x14ac:dyDescent="0.25">
      <c r="A258" s="6">
        <v>42325</v>
      </c>
      <c r="B258" s="17"/>
      <c r="C258" s="4" t="s">
        <v>41</v>
      </c>
      <c r="D258" s="5"/>
      <c r="E258" s="5">
        <v>4.3</v>
      </c>
      <c r="F258" s="9">
        <f t="shared" si="4"/>
        <v>177474.72999999978</v>
      </c>
    </row>
    <row r="259" spans="1:6" x14ac:dyDescent="0.25">
      <c r="A259" s="6">
        <v>42325</v>
      </c>
      <c r="B259" s="17"/>
      <c r="C259" s="4" t="s">
        <v>41</v>
      </c>
      <c r="D259" s="5"/>
      <c r="E259" s="5">
        <v>4.3</v>
      </c>
      <c r="F259" s="9">
        <f t="shared" si="4"/>
        <v>177470.42999999979</v>
      </c>
    </row>
    <row r="260" spans="1:6" x14ac:dyDescent="0.25">
      <c r="A260" s="6">
        <v>42325</v>
      </c>
      <c r="B260" s="17"/>
      <c r="C260" s="4" t="s">
        <v>41</v>
      </c>
      <c r="D260" s="5"/>
      <c r="E260" s="5">
        <v>4.3</v>
      </c>
      <c r="F260" s="9">
        <f t="shared" si="4"/>
        <v>177466.1299999998</v>
      </c>
    </row>
    <row r="261" spans="1:6" x14ac:dyDescent="0.25">
      <c r="A261" s="6">
        <v>42326</v>
      </c>
      <c r="B261" s="17"/>
      <c r="C261" s="31" t="s">
        <v>208</v>
      </c>
      <c r="D261" s="5"/>
      <c r="E261" s="5">
        <v>10000</v>
      </c>
      <c r="F261" s="9">
        <f t="shared" si="4"/>
        <v>167466.1299999998</v>
      </c>
    </row>
    <row r="262" spans="1:6" x14ac:dyDescent="0.25">
      <c r="A262" s="6">
        <v>42326</v>
      </c>
      <c r="B262" s="17"/>
      <c r="C262" s="4" t="s">
        <v>99</v>
      </c>
      <c r="D262" s="5"/>
      <c r="E262" s="5">
        <v>7000</v>
      </c>
      <c r="F262" s="9">
        <f t="shared" si="4"/>
        <v>160466.1299999998</v>
      </c>
    </row>
    <row r="263" spans="1:6" x14ac:dyDescent="0.25">
      <c r="A263" s="6">
        <v>42326</v>
      </c>
      <c r="B263" s="17"/>
      <c r="C263" s="31" t="s">
        <v>209</v>
      </c>
      <c r="D263" s="5"/>
      <c r="E263" s="5">
        <v>6246.6</v>
      </c>
      <c r="F263" s="9">
        <f t="shared" si="4"/>
        <v>154219.5299999998</v>
      </c>
    </row>
    <row r="264" spans="1:6" x14ac:dyDescent="0.25">
      <c r="A264" s="6">
        <v>42326</v>
      </c>
      <c r="B264" s="17">
        <v>5477</v>
      </c>
      <c r="C264" s="4" t="s">
        <v>210</v>
      </c>
      <c r="D264" s="5"/>
      <c r="E264" s="5">
        <v>6359.68</v>
      </c>
      <c r="F264" s="9">
        <f t="shared" si="4"/>
        <v>147859.8499999998</v>
      </c>
    </row>
    <row r="265" spans="1:6" x14ac:dyDescent="0.25">
      <c r="A265" s="6">
        <v>42326</v>
      </c>
      <c r="B265" s="17"/>
      <c r="C265" s="4" t="s">
        <v>211</v>
      </c>
      <c r="D265" s="5"/>
      <c r="E265" s="5">
        <v>6577.2</v>
      </c>
      <c r="F265" s="9">
        <f t="shared" si="4"/>
        <v>141282.64999999979</v>
      </c>
    </row>
    <row r="266" spans="1:6" x14ac:dyDescent="0.25">
      <c r="A266" s="6">
        <v>42326</v>
      </c>
      <c r="B266" s="17"/>
      <c r="C266" s="4" t="s">
        <v>212</v>
      </c>
      <c r="D266" s="5"/>
      <c r="E266" s="5">
        <v>20000</v>
      </c>
      <c r="F266" s="9">
        <f t="shared" si="4"/>
        <v>121282.64999999979</v>
      </c>
    </row>
    <row r="267" spans="1:6" x14ac:dyDescent="0.25">
      <c r="A267" s="6">
        <v>42326</v>
      </c>
      <c r="B267" s="17"/>
      <c r="C267" s="4" t="s">
        <v>10</v>
      </c>
      <c r="D267" s="5">
        <v>801.57</v>
      </c>
      <c r="E267" s="5"/>
      <c r="F267" s="9">
        <f t="shared" si="4"/>
        <v>122084.2199999998</v>
      </c>
    </row>
    <row r="268" spans="1:6" x14ac:dyDescent="0.25">
      <c r="A268" s="6">
        <v>42326</v>
      </c>
      <c r="B268" s="17"/>
      <c r="C268" s="4" t="s">
        <v>10</v>
      </c>
      <c r="D268" s="5">
        <v>77827.990000000005</v>
      </c>
      <c r="E268" s="5"/>
      <c r="F268" s="9">
        <f t="shared" si="4"/>
        <v>199912.20999999979</v>
      </c>
    </row>
    <row r="269" spans="1:6" x14ac:dyDescent="0.25">
      <c r="A269" s="6">
        <v>42326</v>
      </c>
      <c r="B269" s="17"/>
      <c r="C269" s="4" t="s">
        <v>41</v>
      </c>
      <c r="D269" s="5"/>
      <c r="E269" s="5">
        <v>4.3</v>
      </c>
      <c r="F269" s="9">
        <f t="shared" si="4"/>
        <v>199907.9099999998</v>
      </c>
    </row>
    <row r="270" spans="1:6" x14ac:dyDescent="0.25">
      <c r="A270" s="6">
        <v>42326</v>
      </c>
      <c r="B270" s="17"/>
      <c r="C270" s="4" t="s">
        <v>41</v>
      </c>
      <c r="D270" s="5"/>
      <c r="E270" s="5">
        <v>4.3</v>
      </c>
      <c r="F270" s="9">
        <f t="shared" si="4"/>
        <v>199903.60999999981</v>
      </c>
    </row>
    <row r="271" spans="1:6" x14ac:dyDescent="0.25">
      <c r="A271" s="6">
        <v>42326</v>
      </c>
      <c r="B271" s="17"/>
      <c r="C271" s="4" t="s">
        <v>41</v>
      </c>
      <c r="D271" s="5"/>
      <c r="E271" s="5">
        <v>4.3</v>
      </c>
      <c r="F271" s="9">
        <f t="shared" si="4"/>
        <v>199899.30999999982</v>
      </c>
    </row>
    <row r="272" spans="1:6" x14ac:dyDescent="0.25">
      <c r="A272" s="6">
        <v>42326</v>
      </c>
      <c r="B272" s="17"/>
      <c r="C272" s="4" t="s">
        <v>41</v>
      </c>
      <c r="D272" s="5"/>
      <c r="E272" s="5">
        <v>4.3</v>
      </c>
      <c r="F272" s="9">
        <f t="shared" si="4"/>
        <v>199895.00999999983</v>
      </c>
    </row>
    <row r="273" spans="1:6" x14ac:dyDescent="0.25">
      <c r="A273" s="6">
        <v>42326</v>
      </c>
      <c r="B273" s="17"/>
      <c r="C273" s="4" t="s">
        <v>41</v>
      </c>
      <c r="D273" s="5"/>
      <c r="E273" s="5">
        <v>4.3</v>
      </c>
      <c r="F273" s="9">
        <f t="shared" si="4"/>
        <v>199890.70999999985</v>
      </c>
    </row>
    <row r="274" spans="1:6" x14ac:dyDescent="0.25">
      <c r="A274" s="6">
        <v>42327</v>
      </c>
      <c r="B274" s="17">
        <v>5478</v>
      </c>
      <c r="C274" s="31" t="s">
        <v>213</v>
      </c>
      <c r="D274" s="5"/>
      <c r="E274" s="5">
        <v>6600</v>
      </c>
      <c r="F274" s="9">
        <f t="shared" si="4"/>
        <v>193290.70999999985</v>
      </c>
    </row>
    <row r="275" spans="1:6" x14ac:dyDescent="0.25">
      <c r="A275" s="6">
        <v>42327</v>
      </c>
      <c r="B275" s="17">
        <v>5479</v>
      </c>
      <c r="C275" s="4" t="s">
        <v>214</v>
      </c>
      <c r="D275" s="5"/>
      <c r="E275" s="5">
        <v>5472.6</v>
      </c>
      <c r="F275" s="9">
        <f t="shared" si="4"/>
        <v>187818.10999999984</v>
      </c>
    </row>
    <row r="276" spans="1:6" x14ac:dyDescent="0.25">
      <c r="A276" s="6">
        <v>42328</v>
      </c>
      <c r="B276" s="17"/>
      <c r="C276" s="4" t="s">
        <v>146</v>
      </c>
      <c r="D276" s="5"/>
      <c r="E276" s="5">
        <v>7000</v>
      </c>
      <c r="F276" s="9">
        <f t="shared" si="4"/>
        <v>180818.10999999984</v>
      </c>
    </row>
    <row r="277" spans="1:6" x14ac:dyDescent="0.25">
      <c r="A277" s="6">
        <v>42328</v>
      </c>
      <c r="B277" s="17"/>
      <c r="C277" s="4" t="s">
        <v>215</v>
      </c>
      <c r="D277" s="5"/>
      <c r="E277" s="5">
        <v>16901</v>
      </c>
      <c r="F277" s="9">
        <f t="shared" si="4"/>
        <v>163917.10999999984</v>
      </c>
    </row>
    <row r="278" spans="1:6" x14ac:dyDescent="0.25">
      <c r="A278" s="6">
        <v>42328</v>
      </c>
      <c r="B278" s="17">
        <v>5480</v>
      </c>
      <c r="C278" s="4" t="s">
        <v>216</v>
      </c>
      <c r="D278" s="5"/>
      <c r="E278" s="5">
        <v>42140</v>
      </c>
      <c r="F278" s="9">
        <f t="shared" si="4"/>
        <v>121777.10999999984</v>
      </c>
    </row>
    <row r="279" spans="1:6" x14ac:dyDescent="0.25">
      <c r="A279" s="6">
        <v>42328</v>
      </c>
      <c r="B279" s="17"/>
      <c r="C279" s="4" t="s">
        <v>41</v>
      </c>
      <c r="D279" s="5"/>
      <c r="E279" s="5">
        <v>4.2300000000000004</v>
      </c>
      <c r="F279" s="9">
        <f t="shared" si="4"/>
        <v>121772.87999999984</v>
      </c>
    </row>
    <row r="280" spans="1:6" x14ac:dyDescent="0.25">
      <c r="A280" s="6">
        <v>42328</v>
      </c>
      <c r="B280" s="17"/>
      <c r="C280" s="4" t="s">
        <v>41</v>
      </c>
      <c r="D280" s="5"/>
      <c r="E280" s="5">
        <v>4.2300000000000004</v>
      </c>
      <c r="F280" s="9">
        <f t="shared" si="4"/>
        <v>121768.64999999985</v>
      </c>
    </row>
    <row r="281" spans="1:6" x14ac:dyDescent="0.25">
      <c r="A281" s="6">
        <v>42329</v>
      </c>
      <c r="B281" s="17"/>
      <c r="C281" s="4" t="s">
        <v>217</v>
      </c>
      <c r="D281" s="5"/>
      <c r="E281" s="5">
        <v>1718.01</v>
      </c>
      <c r="F281" s="9">
        <f t="shared" si="4"/>
        <v>120050.63999999985</v>
      </c>
    </row>
    <row r="282" spans="1:6" x14ac:dyDescent="0.25">
      <c r="A282" s="6">
        <v>42329</v>
      </c>
      <c r="B282" s="17"/>
      <c r="C282" s="4" t="s">
        <v>218</v>
      </c>
      <c r="D282" s="5"/>
      <c r="E282" s="5">
        <v>8920</v>
      </c>
      <c r="F282" s="9">
        <f t="shared" si="4"/>
        <v>111130.63999999985</v>
      </c>
    </row>
    <row r="283" spans="1:6" x14ac:dyDescent="0.25">
      <c r="A283" s="6">
        <v>42329</v>
      </c>
      <c r="B283" s="17"/>
      <c r="C283" s="4" t="s">
        <v>175</v>
      </c>
      <c r="D283" s="5"/>
      <c r="E283" s="5">
        <v>2390.38</v>
      </c>
      <c r="F283" s="9">
        <f t="shared" si="4"/>
        <v>108740.25999999985</v>
      </c>
    </row>
    <row r="284" spans="1:6" x14ac:dyDescent="0.25">
      <c r="A284" s="6">
        <v>42331</v>
      </c>
      <c r="B284" s="17"/>
      <c r="C284" s="4" t="s">
        <v>219</v>
      </c>
      <c r="D284" s="5"/>
      <c r="E284" s="5">
        <v>10000</v>
      </c>
      <c r="F284" s="9">
        <f t="shared" si="4"/>
        <v>98740.259999999849</v>
      </c>
    </row>
    <row r="285" spans="1:6" x14ac:dyDescent="0.25">
      <c r="A285" s="6">
        <v>42331</v>
      </c>
      <c r="B285" s="17"/>
      <c r="C285" s="4" t="s">
        <v>41</v>
      </c>
      <c r="D285" s="5"/>
      <c r="E285" s="5">
        <v>4.24</v>
      </c>
      <c r="F285" s="9">
        <f t="shared" si="4"/>
        <v>98736.019999999844</v>
      </c>
    </row>
    <row r="286" spans="1:6" x14ac:dyDescent="0.25">
      <c r="A286" s="6">
        <v>42331</v>
      </c>
      <c r="B286" s="17"/>
      <c r="C286" s="4" t="s">
        <v>41</v>
      </c>
      <c r="D286" s="5"/>
      <c r="E286" s="5">
        <v>4.24</v>
      </c>
      <c r="F286" s="9">
        <f t="shared" si="4"/>
        <v>98731.779999999839</v>
      </c>
    </row>
    <row r="287" spans="1:6" x14ac:dyDescent="0.25">
      <c r="A287" s="6">
        <v>42331</v>
      </c>
      <c r="B287" s="17"/>
      <c r="C287" s="4" t="s">
        <v>41</v>
      </c>
      <c r="D287" s="5"/>
      <c r="E287" s="5">
        <v>4.24</v>
      </c>
      <c r="F287" s="9">
        <f t="shared" si="4"/>
        <v>98727.539999999834</v>
      </c>
    </row>
    <row r="288" spans="1:6" x14ac:dyDescent="0.25">
      <c r="A288" s="6">
        <v>42331</v>
      </c>
      <c r="B288" s="17"/>
      <c r="C288" s="4" t="s">
        <v>41</v>
      </c>
      <c r="D288" s="5"/>
      <c r="E288" s="5">
        <v>4.24</v>
      </c>
      <c r="F288" s="9">
        <f t="shared" si="4"/>
        <v>98723.299999999828</v>
      </c>
    </row>
    <row r="289" spans="1:11" x14ac:dyDescent="0.25">
      <c r="A289" s="6">
        <v>42332</v>
      </c>
      <c r="B289" s="17">
        <v>5481</v>
      </c>
      <c r="C289" s="4" t="s">
        <v>220</v>
      </c>
      <c r="D289" s="5"/>
      <c r="E289" s="5">
        <v>12000</v>
      </c>
      <c r="F289" s="9">
        <f t="shared" si="4"/>
        <v>86723.299999999828</v>
      </c>
    </row>
    <row r="290" spans="1:11" x14ac:dyDescent="0.25">
      <c r="A290" s="6">
        <v>42332</v>
      </c>
      <c r="B290" s="17"/>
      <c r="C290" s="4" t="s">
        <v>221</v>
      </c>
      <c r="D290" s="5"/>
      <c r="E290" s="5">
        <v>4674.8</v>
      </c>
      <c r="F290" s="9">
        <f t="shared" si="4"/>
        <v>82048.499999999825</v>
      </c>
    </row>
    <row r="291" spans="1:11" x14ac:dyDescent="0.25">
      <c r="A291" s="6">
        <v>42332</v>
      </c>
      <c r="B291" s="17">
        <v>5482</v>
      </c>
      <c r="C291" s="4" t="s">
        <v>222</v>
      </c>
      <c r="D291" s="5"/>
      <c r="E291" s="5">
        <v>6546</v>
      </c>
      <c r="F291" s="9">
        <f t="shared" si="4"/>
        <v>75502.499999999825</v>
      </c>
    </row>
    <row r="292" spans="1:11" x14ac:dyDescent="0.25">
      <c r="A292" s="6">
        <v>42332</v>
      </c>
      <c r="B292" s="17"/>
      <c r="C292" s="4" t="s">
        <v>31</v>
      </c>
      <c r="D292" s="5">
        <v>2000</v>
      </c>
      <c r="E292" s="5"/>
      <c r="F292" s="9">
        <f t="shared" si="4"/>
        <v>77502.499999999825</v>
      </c>
    </row>
    <row r="293" spans="1:11" x14ac:dyDescent="0.25">
      <c r="A293" s="6">
        <v>42332</v>
      </c>
      <c r="B293" s="17"/>
      <c r="C293" s="4" t="s">
        <v>122</v>
      </c>
      <c r="D293" s="5"/>
      <c r="E293" s="5">
        <v>1198</v>
      </c>
      <c r="F293" s="9">
        <f t="shared" si="4"/>
        <v>76304.499999999825</v>
      </c>
    </row>
    <row r="294" spans="1:11" x14ac:dyDescent="0.25">
      <c r="A294" s="6">
        <v>42332</v>
      </c>
      <c r="B294" s="17"/>
      <c r="C294" s="4" t="s">
        <v>41</v>
      </c>
      <c r="D294" s="5"/>
      <c r="E294" s="5">
        <v>4.24</v>
      </c>
      <c r="F294" s="9">
        <f t="shared" si="4"/>
        <v>76300.25999999982</v>
      </c>
    </row>
    <row r="295" spans="1:11" x14ac:dyDescent="0.25">
      <c r="A295" s="6">
        <v>42332</v>
      </c>
      <c r="B295" s="17"/>
      <c r="C295" s="4" t="s">
        <v>41</v>
      </c>
      <c r="D295" s="5"/>
      <c r="E295" s="5">
        <v>4.2300000000000004</v>
      </c>
      <c r="F295" s="9">
        <f t="shared" si="4"/>
        <v>76296.029999999824</v>
      </c>
    </row>
    <row r="296" spans="1:11" x14ac:dyDescent="0.25">
      <c r="A296" s="6">
        <v>42333</v>
      </c>
      <c r="B296" s="17">
        <v>5483</v>
      </c>
      <c r="C296" s="4" t="s">
        <v>223</v>
      </c>
      <c r="D296" s="5"/>
      <c r="E296" s="5">
        <v>5989</v>
      </c>
      <c r="F296" s="9">
        <f t="shared" si="4"/>
        <v>70307.029999999824</v>
      </c>
    </row>
    <row r="297" spans="1:11" x14ac:dyDescent="0.25">
      <c r="A297" s="6">
        <v>42333</v>
      </c>
      <c r="B297" s="17"/>
      <c r="C297" s="4" t="s">
        <v>224</v>
      </c>
      <c r="D297" s="5"/>
      <c r="E297" s="5">
        <v>25000</v>
      </c>
      <c r="F297" s="9">
        <f t="shared" si="4"/>
        <v>45307.029999999824</v>
      </c>
    </row>
    <row r="298" spans="1:11" x14ac:dyDescent="0.25">
      <c r="A298" s="6">
        <v>42333</v>
      </c>
      <c r="B298" s="17"/>
      <c r="C298" s="4" t="s">
        <v>93</v>
      </c>
      <c r="D298" s="5">
        <v>5000</v>
      </c>
      <c r="E298" s="5"/>
      <c r="F298" s="9">
        <f t="shared" si="4"/>
        <v>50307.029999999824</v>
      </c>
    </row>
    <row r="299" spans="1:11" x14ac:dyDescent="0.25">
      <c r="A299" s="6">
        <v>42334</v>
      </c>
      <c r="B299" s="17">
        <v>5484</v>
      </c>
      <c r="C299" s="4" t="s">
        <v>89</v>
      </c>
      <c r="D299" s="5"/>
      <c r="E299" s="5">
        <v>4600</v>
      </c>
      <c r="F299" s="9">
        <f t="shared" si="4"/>
        <v>45707.029999999824</v>
      </c>
    </row>
    <row r="300" spans="1:11" x14ac:dyDescent="0.25">
      <c r="A300" s="6">
        <v>42333</v>
      </c>
      <c r="B300" s="17"/>
      <c r="C300" s="4" t="s">
        <v>99</v>
      </c>
      <c r="D300" s="5"/>
      <c r="E300" s="5">
        <v>5000</v>
      </c>
      <c r="F300" s="9">
        <f t="shared" si="4"/>
        <v>40707.029999999824</v>
      </c>
    </row>
    <row r="301" spans="1:11" x14ac:dyDescent="0.25">
      <c r="A301" s="6">
        <v>42335</v>
      </c>
      <c r="B301" s="17"/>
      <c r="C301" s="4" t="s">
        <v>10</v>
      </c>
      <c r="D301" s="5">
        <v>4971.79</v>
      </c>
      <c r="E301" s="5"/>
      <c r="F301" s="9">
        <f t="shared" si="4"/>
        <v>45678.819999999825</v>
      </c>
    </row>
    <row r="302" spans="1:11" x14ac:dyDescent="0.25">
      <c r="A302" s="6">
        <v>42335</v>
      </c>
      <c r="B302" s="17"/>
      <c r="C302" s="4" t="s">
        <v>72</v>
      </c>
      <c r="D302" s="5">
        <v>12173.81</v>
      </c>
      <c r="E302" s="5"/>
      <c r="F302" s="9">
        <f t="shared" si="4"/>
        <v>57852.629999999823</v>
      </c>
    </row>
    <row r="303" spans="1:11" x14ac:dyDescent="0.25">
      <c r="A303" s="6">
        <v>42335</v>
      </c>
      <c r="B303" s="17">
        <v>5485</v>
      </c>
      <c r="C303" s="4" t="s">
        <v>225</v>
      </c>
      <c r="D303" s="5"/>
      <c r="E303" s="5">
        <v>36230</v>
      </c>
      <c r="F303" s="9">
        <f t="shared" si="4"/>
        <v>21622.629999999823</v>
      </c>
      <c r="H303" s="114" t="s">
        <v>240</v>
      </c>
      <c r="I303" s="114"/>
      <c r="J303" s="114"/>
      <c r="K303" s="114"/>
    </row>
    <row r="304" spans="1:11" x14ac:dyDescent="0.25">
      <c r="A304" s="6">
        <v>42338</v>
      </c>
      <c r="B304" s="17"/>
      <c r="C304" s="4" t="s">
        <v>38</v>
      </c>
      <c r="D304" s="5">
        <v>10000</v>
      </c>
      <c r="E304" s="5"/>
      <c r="F304" s="9">
        <f t="shared" si="4"/>
        <v>31622.629999999823</v>
      </c>
    </row>
    <row r="305" spans="1:11" x14ac:dyDescent="0.25">
      <c r="A305" s="6">
        <v>42338</v>
      </c>
      <c r="B305" s="17">
        <v>5486</v>
      </c>
      <c r="C305" s="4" t="s">
        <v>226</v>
      </c>
      <c r="D305" s="5"/>
      <c r="E305" s="5">
        <v>19696.169999999998</v>
      </c>
      <c r="F305" s="9">
        <f t="shared" si="4"/>
        <v>11926.459999999825</v>
      </c>
      <c r="H305" s="96" t="s">
        <v>12</v>
      </c>
      <c r="K305" s="96" t="s">
        <v>13</v>
      </c>
    </row>
    <row r="306" spans="1:11" x14ac:dyDescent="0.25">
      <c r="A306" s="6">
        <v>42338</v>
      </c>
      <c r="B306" s="17">
        <v>5487</v>
      </c>
      <c r="C306" s="4" t="s">
        <v>227</v>
      </c>
      <c r="D306" s="5"/>
      <c r="E306" s="9">
        <v>2000</v>
      </c>
      <c r="F306" s="9">
        <f t="shared" si="4"/>
        <v>9926.4599999998245</v>
      </c>
      <c r="H306" s="2">
        <f>F322</f>
        <v>4980.2899999998062</v>
      </c>
      <c r="K306" s="1">
        <v>13281.38</v>
      </c>
    </row>
    <row r="307" spans="1:11" x14ac:dyDescent="0.25">
      <c r="A307" s="6">
        <v>42338</v>
      </c>
      <c r="B307" s="17">
        <v>5488</v>
      </c>
      <c r="C307" s="4" t="s">
        <v>228</v>
      </c>
      <c r="D307" s="5"/>
      <c r="E307" s="5">
        <v>7983</v>
      </c>
      <c r="F307" s="9">
        <f t="shared" si="4"/>
        <v>1943.4599999998245</v>
      </c>
      <c r="H307" s="2"/>
      <c r="K307" s="1"/>
    </row>
    <row r="308" spans="1:11" x14ac:dyDescent="0.25">
      <c r="A308" s="6">
        <v>42338</v>
      </c>
      <c r="B308" s="17"/>
      <c r="C308" s="4" t="s">
        <v>76</v>
      </c>
      <c r="D308" s="5">
        <v>12047.5</v>
      </c>
      <c r="E308" s="5"/>
      <c r="F308" s="9">
        <f t="shared" si="4"/>
        <v>13990.959999999825</v>
      </c>
      <c r="H308" s="2"/>
      <c r="K308" s="1"/>
    </row>
    <row r="309" spans="1:11" x14ac:dyDescent="0.25">
      <c r="A309" s="6">
        <v>42338</v>
      </c>
      <c r="B309" s="17"/>
      <c r="C309" s="4" t="s">
        <v>74</v>
      </c>
      <c r="D309" s="5">
        <v>17601.97</v>
      </c>
      <c r="E309" s="5"/>
      <c r="F309" s="9">
        <f t="shared" si="4"/>
        <v>31592.929999999826</v>
      </c>
      <c r="H309" s="26"/>
      <c r="J309" s="11" t="s">
        <v>77</v>
      </c>
    </row>
    <row r="310" spans="1:11" x14ac:dyDescent="0.25">
      <c r="A310" s="6">
        <v>42338</v>
      </c>
      <c r="B310" s="17"/>
      <c r="C310" s="4" t="s">
        <v>41</v>
      </c>
      <c r="D310" s="5"/>
      <c r="E310" s="5">
        <v>4.25</v>
      </c>
      <c r="F310" s="9">
        <f t="shared" si="4"/>
        <v>31588.679999999826</v>
      </c>
      <c r="H310" s="32"/>
      <c r="J310" s="77"/>
    </row>
    <row r="311" spans="1:11" x14ac:dyDescent="0.25">
      <c r="A311" s="6">
        <v>42338</v>
      </c>
      <c r="B311" s="17"/>
      <c r="C311" s="4" t="s">
        <v>41</v>
      </c>
      <c r="D311" s="5"/>
      <c r="E311" s="5">
        <v>9.2799999999999994</v>
      </c>
      <c r="F311" s="9">
        <f t="shared" si="4"/>
        <v>31579.399999999827</v>
      </c>
      <c r="H311" s="27"/>
      <c r="I311" s="83" t="s">
        <v>241</v>
      </c>
      <c r="J311" s="77">
        <v>2000</v>
      </c>
    </row>
    <row r="312" spans="1:11" x14ac:dyDescent="0.25">
      <c r="A312" s="6">
        <v>42338</v>
      </c>
      <c r="B312" s="17"/>
      <c r="C312" s="4" t="s">
        <v>229</v>
      </c>
      <c r="D312" s="5"/>
      <c r="E312" s="5">
        <v>10520</v>
      </c>
      <c r="F312" s="9">
        <f t="shared" si="4"/>
        <v>21059.399999999827</v>
      </c>
      <c r="H312" s="28"/>
      <c r="I312" s="83" t="s">
        <v>242</v>
      </c>
      <c r="J312" s="77">
        <v>3121.25</v>
      </c>
    </row>
    <row r="313" spans="1:11" x14ac:dyDescent="0.25">
      <c r="A313" s="6">
        <v>42338</v>
      </c>
      <c r="B313" s="17"/>
      <c r="C313" s="31" t="s">
        <v>158</v>
      </c>
      <c r="D313" s="5"/>
      <c r="E313" s="5">
        <v>10000</v>
      </c>
      <c r="F313" s="9">
        <f t="shared" si="4"/>
        <v>11059.399999999827</v>
      </c>
      <c r="H313" s="28"/>
      <c r="I313" s="83" t="s">
        <v>243</v>
      </c>
      <c r="J313" s="77">
        <v>3179.84</v>
      </c>
    </row>
    <row r="314" spans="1:11" x14ac:dyDescent="0.25">
      <c r="A314" s="6">
        <v>42338</v>
      </c>
      <c r="B314" s="17"/>
      <c r="C314" s="4" t="s">
        <v>38</v>
      </c>
      <c r="D314" s="5">
        <v>259000</v>
      </c>
      <c r="E314" s="5"/>
      <c r="F314" s="9">
        <f t="shared" si="4"/>
        <v>270059.39999999985</v>
      </c>
      <c r="H314" s="28"/>
      <c r="I314" s="83"/>
      <c r="J314" s="77"/>
    </row>
    <row r="315" spans="1:11" x14ac:dyDescent="0.25">
      <c r="A315" s="6">
        <v>42338</v>
      </c>
      <c r="B315" s="17"/>
      <c r="C315" s="4" t="s">
        <v>232</v>
      </c>
      <c r="D315" s="5"/>
      <c r="E315" s="5">
        <v>36983.14</v>
      </c>
      <c r="F315" s="9">
        <f t="shared" si="4"/>
        <v>233076.25999999983</v>
      </c>
      <c r="H315" s="28"/>
      <c r="I315" s="84"/>
      <c r="J315" s="77"/>
      <c r="K315" s="2"/>
    </row>
    <row r="316" spans="1:11" x14ac:dyDescent="0.25">
      <c r="A316" s="6">
        <v>42338</v>
      </c>
      <c r="B316" s="17"/>
      <c r="C316" s="4" t="s">
        <v>232</v>
      </c>
      <c r="D316" s="5"/>
      <c r="E316" s="5">
        <v>53713.66</v>
      </c>
      <c r="F316" s="9">
        <f t="shared" si="4"/>
        <v>179362.59999999983</v>
      </c>
      <c r="H316" s="32"/>
      <c r="I316" s="40"/>
      <c r="J316" s="41"/>
      <c r="K316" s="2"/>
    </row>
    <row r="317" spans="1:11" x14ac:dyDescent="0.25">
      <c r="A317" s="6">
        <v>42338</v>
      </c>
      <c r="B317" s="17"/>
      <c r="C317" s="4" t="s">
        <v>232</v>
      </c>
      <c r="D317" s="5"/>
      <c r="E317" s="5">
        <v>47418.8</v>
      </c>
      <c r="F317" s="9">
        <f t="shared" si="4"/>
        <v>131943.79999999981</v>
      </c>
      <c r="H317" s="32"/>
      <c r="I317" s="40"/>
      <c r="J317" s="41"/>
      <c r="K317" s="2"/>
    </row>
    <row r="318" spans="1:11" ht="15.75" thickBot="1" x14ac:dyDescent="0.3">
      <c r="A318" s="6">
        <v>42338</v>
      </c>
      <c r="B318" s="17"/>
      <c r="C318" s="4" t="s">
        <v>232</v>
      </c>
      <c r="D318" s="5"/>
      <c r="E318" s="5">
        <v>81091.16</v>
      </c>
      <c r="F318" s="9">
        <f t="shared" si="4"/>
        <v>50852.63999999981</v>
      </c>
      <c r="H318" s="12">
        <f>H306</f>
        <v>4980.2899999998062</v>
      </c>
      <c r="K318" s="35">
        <f>K306-J311-J312-J313</f>
        <v>4980.2899999999991</v>
      </c>
    </row>
    <row r="319" spans="1:11" ht="15.75" thickTop="1" x14ac:dyDescent="0.25">
      <c r="A319" s="6">
        <v>42338</v>
      </c>
      <c r="B319" s="17"/>
      <c r="C319" s="4" t="s">
        <v>232</v>
      </c>
      <c r="D319" s="5"/>
      <c r="E319" s="5">
        <v>39586.660000000003</v>
      </c>
      <c r="F319" s="9">
        <f t="shared" si="4"/>
        <v>11265.979999999807</v>
      </c>
    </row>
    <row r="320" spans="1:11" x14ac:dyDescent="0.25">
      <c r="A320" s="6">
        <v>42338</v>
      </c>
      <c r="B320" s="17">
        <v>5489</v>
      </c>
      <c r="C320" s="4" t="s">
        <v>230</v>
      </c>
      <c r="D320" s="5"/>
      <c r="E320" s="8">
        <v>3121.25</v>
      </c>
      <c r="F320" s="9">
        <f t="shared" si="4"/>
        <v>8144.7299999998068</v>
      </c>
    </row>
    <row r="321" spans="1:7" x14ac:dyDescent="0.25">
      <c r="A321" s="6">
        <v>42338</v>
      </c>
      <c r="B321" s="17"/>
      <c r="C321" s="4" t="s">
        <v>23</v>
      </c>
      <c r="D321" s="5">
        <v>15.4</v>
      </c>
      <c r="E321" s="37"/>
      <c r="F321" s="9">
        <f t="shared" si="4"/>
        <v>8160.1299999998064</v>
      </c>
    </row>
    <row r="322" spans="1:7" x14ac:dyDescent="0.25">
      <c r="A322" s="6">
        <v>42338</v>
      </c>
      <c r="B322" s="17">
        <v>5490</v>
      </c>
      <c r="C322" s="4" t="s">
        <v>231</v>
      </c>
      <c r="D322" s="5"/>
      <c r="E322" s="9">
        <v>3179.84</v>
      </c>
      <c r="F322" s="50">
        <f t="shared" si="4"/>
        <v>4980.2899999998062</v>
      </c>
    </row>
    <row r="323" spans="1:7" x14ac:dyDescent="0.25">
      <c r="A323" s="6">
        <v>42339</v>
      </c>
      <c r="B323" s="17"/>
      <c r="C323" s="4" t="s">
        <v>119</v>
      </c>
      <c r="D323" s="5"/>
      <c r="E323" s="5">
        <v>2166.2600000000002</v>
      </c>
      <c r="F323" s="9">
        <f t="shared" si="4"/>
        <v>2814.029999999806</v>
      </c>
    </row>
    <row r="324" spans="1:7" x14ac:dyDescent="0.25">
      <c r="A324" s="6">
        <v>42339</v>
      </c>
      <c r="B324" s="17"/>
      <c r="C324" s="4" t="s">
        <v>41</v>
      </c>
      <c r="D324" s="5"/>
      <c r="E324" s="5">
        <v>4.2300000000000004</v>
      </c>
      <c r="F324" s="9">
        <f t="shared" si="4"/>
        <v>2809.799999999806</v>
      </c>
    </row>
    <row r="325" spans="1:7" x14ac:dyDescent="0.25">
      <c r="A325" s="6">
        <v>42339</v>
      </c>
      <c r="B325" s="17"/>
      <c r="C325" s="4" t="s">
        <v>41</v>
      </c>
      <c r="D325" s="5"/>
      <c r="E325" s="5">
        <v>4.2300000000000004</v>
      </c>
      <c r="F325" s="9">
        <f t="shared" si="4"/>
        <v>2805.569999999806</v>
      </c>
    </row>
    <row r="326" spans="1:7" x14ac:dyDescent="0.25">
      <c r="A326" s="6">
        <v>42339</v>
      </c>
      <c r="B326" s="17"/>
      <c r="C326" s="4" t="s">
        <v>38</v>
      </c>
      <c r="D326" s="5">
        <v>10000</v>
      </c>
      <c r="E326" s="5"/>
      <c r="F326" s="9">
        <f t="shared" si="4"/>
        <v>12805.569999999807</v>
      </c>
      <c r="G326" s="2"/>
    </row>
    <row r="327" spans="1:7" x14ac:dyDescent="0.25">
      <c r="A327" s="6">
        <v>42339</v>
      </c>
      <c r="B327" s="17">
        <v>5491</v>
      </c>
      <c r="C327" s="4" t="s">
        <v>233</v>
      </c>
      <c r="D327" s="5"/>
      <c r="E327" s="5">
        <v>5775</v>
      </c>
      <c r="F327" s="9">
        <f t="shared" si="4"/>
        <v>7030.5699999998069</v>
      </c>
    </row>
    <row r="328" spans="1:7" x14ac:dyDescent="0.25">
      <c r="A328" s="6">
        <v>42339</v>
      </c>
      <c r="B328" s="17"/>
      <c r="C328" s="4" t="s">
        <v>234</v>
      </c>
      <c r="D328" s="5"/>
      <c r="E328" s="5">
        <v>2000</v>
      </c>
      <c r="F328" s="9">
        <f t="shared" si="4"/>
        <v>5030.5699999998069</v>
      </c>
    </row>
    <row r="329" spans="1:7" x14ac:dyDescent="0.25">
      <c r="A329" s="6">
        <v>42339</v>
      </c>
      <c r="B329" s="17">
        <v>5492</v>
      </c>
      <c r="C329" s="4" t="s">
        <v>235</v>
      </c>
      <c r="D329" s="5"/>
      <c r="E329" s="5">
        <v>1703.81</v>
      </c>
      <c r="F329" s="9">
        <f t="shared" si="4"/>
        <v>3326.759999999807</v>
      </c>
    </row>
    <row r="330" spans="1:7" x14ac:dyDescent="0.25">
      <c r="A330" s="6">
        <v>42340</v>
      </c>
      <c r="B330" s="17"/>
      <c r="C330" s="4" t="s">
        <v>73</v>
      </c>
      <c r="D330" s="5"/>
      <c r="E330" s="5">
        <v>34.799999999999997</v>
      </c>
      <c r="F330" s="9">
        <f t="shared" si="4"/>
        <v>3291.9599999998068</v>
      </c>
    </row>
    <row r="331" spans="1:7" x14ac:dyDescent="0.25">
      <c r="A331" s="6">
        <v>42341</v>
      </c>
      <c r="B331" s="17"/>
      <c r="C331" s="4" t="s">
        <v>236</v>
      </c>
      <c r="D331" s="5"/>
      <c r="E331" s="5">
        <v>859.42</v>
      </c>
      <c r="F331" s="9">
        <f t="shared" si="4"/>
        <v>2432.5399999998067</v>
      </c>
    </row>
    <row r="332" spans="1:7" x14ac:dyDescent="0.25">
      <c r="A332" s="6">
        <v>42341</v>
      </c>
      <c r="B332" s="17"/>
      <c r="C332" s="4" t="s">
        <v>41</v>
      </c>
      <c r="D332" s="5"/>
      <c r="E332" s="5">
        <v>4.25</v>
      </c>
      <c r="F332" s="9">
        <f t="shared" si="4"/>
        <v>2428.2899999998067</v>
      </c>
    </row>
    <row r="333" spans="1:7" x14ac:dyDescent="0.25">
      <c r="A333" s="6">
        <v>42341</v>
      </c>
      <c r="B333" s="17">
        <v>5493</v>
      </c>
      <c r="C333" s="4" t="s">
        <v>237</v>
      </c>
      <c r="D333" s="5"/>
      <c r="E333" s="5">
        <v>7370.01</v>
      </c>
      <c r="F333" s="9">
        <f t="shared" si="4"/>
        <v>-4941.720000000194</v>
      </c>
    </row>
    <row r="334" spans="1:7" x14ac:dyDescent="0.25">
      <c r="A334" s="6">
        <v>42341</v>
      </c>
      <c r="B334" s="17"/>
      <c r="C334" s="4" t="s">
        <v>93</v>
      </c>
      <c r="D334" s="5">
        <v>2000</v>
      </c>
      <c r="E334" s="5"/>
      <c r="F334" s="9">
        <f t="shared" si="4"/>
        <v>-2941.720000000194</v>
      </c>
    </row>
    <row r="335" spans="1:7" x14ac:dyDescent="0.25">
      <c r="A335" s="6">
        <v>42341</v>
      </c>
      <c r="B335" s="17"/>
      <c r="C335" s="4" t="s">
        <v>93</v>
      </c>
      <c r="D335" s="5">
        <v>4000</v>
      </c>
      <c r="E335" s="5"/>
      <c r="F335" s="9">
        <f t="shared" ref="F335:F340" si="5">F334+D335-E335</f>
        <v>1058.279999999806</v>
      </c>
    </row>
    <row r="336" spans="1:7" x14ac:dyDescent="0.25">
      <c r="A336" s="6">
        <v>42342</v>
      </c>
      <c r="B336" s="17"/>
      <c r="C336" s="4" t="s">
        <v>93</v>
      </c>
      <c r="D336" s="5">
        <v>60000</v>
      </c>
      <c r="E336" s="5"/>
      <c r="F336" s="9">
        <f t="shared" si="5"/>
        <v>61058.27999999981</v>
      </c>
    </row>
    <row r="337" spans="1:6" x14ac:dyDescent="0.25">
      <c r="A337" s="6">
        <v>42342</v>
      </c>
      <c r="B337" s="17"/>
      <c r="C337" s="4" t="s">
        <v>323</v>
      </c>
      <c r="D337" s="5"/>
      <c r="E337" s="5">
        <v>60000</v>
      </c>
      <c r="F337" s="9">
        <f t="shared" si="5"/>
        <v>1058.2799999998097</v>
      </c>
    </row>
    <row r="338" spans="1:6" x14ac:dyDescent="0.25">
      <c r="A338" s="6">
        <v>42342</v>
      </c>
      <c r="B338" s="17"/>
      <c r="C338" s="4" t="s">
        <v>41</v>
      </c>
      <c r="D338" s="5"/>
      <c r="E338" s="5">
        <v>4.28</v>
      </c>
      <c r="F338" s="9">
        <f t="shared" si="5"/>
        <v>1053.9999999998097</v>
      </c>
    </row>
    <row r="339" spans="1:6" x14ac:dyDescent="0.25">
      <c r="A339" s="6">
        <v>42342</v>
      </c>
      <c r="B339" s="17"/>
      <c r="C339" s="4" t="s">
        <v>10</v>
      </c>
      <c r="D339" s="5">
        <v>140372</v>
      </c>
      <c r="E339" s="5"/>
      <c r="F339" s="9">
        <f t="shared" si="5"/>
        <v>141425.9999999998</v>
      </c>
    </row>
    <row r="340" spans="1:6" x14ac:dyDescent="0.25">
      <c r="A340" s="6">
        <v>42342</v>
      </c>
      <c r="B340" s="17">
        <v>5494</v>
      </c>
      <c r="C340" s="4" t="s">
        <v>244</v>
      </c>
      <c r="D340" s="5"/>
      <c r="E340" s="5">
        <v>39035</v>
      </c>
      <c r="F340" s="9">
        <f t="shared" si="5"/>
        <v>102390.9999999998</v>
      </c>
    </row>
    <row r="341" spans="1:6" x14ac:dyDescent="0.25">
      <c r="A341" s="6">
        <v>42342</v>
      </c>
      <c r="B341" s="17"/>
      <c r="C341" s="4" t="s">
        <v>8</v>
      </c>
      <c r="D341" s="5">
        <v>22588</v>
      </c>
      <c r="E341" s="5"/>
      <c r="F341" s="9">
        <f t="shared" ref="F341:F355" si="6">F340+D341-E341</f>
        <v>124978.9999999998</v>
      </c>
    </row>
    <row r="342" spans="1:6" x14ac:dyDescent="0.25">
      <c r="A342" s="6">
        <v>42342</v>
      </c>
      <c r="B342" s="17"/>
      <c r="C342" s="4" t="s">
        <v>90</v>
      </c>
      <c r="D342" s="5">
        <v>2128</v>
      </c>
      <c r="E342" s="5"/>
      <c r="F342" s="9">
        <f t="shared" si="6"/>
        <v>127106.9999999998</v>
      </c>
    </row>
    <row r="343" spans="1:6" x14ac:dyDescent="0.25">
      <c r="A343" s="6">
        <v>42342</v>
      </c>
      <c r="B343" s="17">
        <v>5495</v>
      </c>
      <c r="C343" s="4" t="s">
        <v>245</v>
      </c>
      <c r="D343" s="5"/>
      <c r="E343" s="5">
        <v>9020</v>
      </c>
      <c r="F343" s="9">
        <f t="shared" si="6"/>
        <v>118086.9999999998</v>
      </c>
    </row>
    <row r="344" spans="1:6" x14ac:dyDescent="0.25">
      <c r="A344" s="6">
        <v>42342</v>
      </c>
      <c r="B344" s="17"/>
      <c r="C344" s="4" t="s">
        <v>27</v>
      </c>
      <c r="D344" s="5"/>
      <c r="E344" s="5">
        <v>90000</v>
      </c>
      <c r="F344" s="9">
        <f t="shared" si="6"/>
        <v>28086.999999999796</v>
      </c>
    </row>
    <row r="345" spans="1:6" x14ac:dyDescent="0.25">
      <c r="A345" s="6">
        <v>42345</v>
      </c>
      <c r="B345" s="17"/>
      <c r="C345" s="4" t="s">
        <v>8</v>
      </c>
      <c r="D345" s="5">
        <v>30804</v>
      </c>
      <c r="E345" s="5"/>
      <c r="F345" s="9">
        <f t="shared" si="6"/>
        <v>58890.999999999796</v>
      </c>
    </row>
    <row r="346" spans="1:6" x14ac:dyDescent="0.25">
      <c r="A346" s="6">
        <v>42345</v>
      </c>
      <c r="B346" s="17"/>
      <c r="C346" s="4" t="s">
        <v>17</v>
      </c>
      <c r="D346" s="5"/>
      <c r="E346" s="5">
        <v>782</v>
      </c>
      <c r="F346" s="9">
        <f t="shared" si="6"/>
        <v>58108.999999999796</v>
      </c>
    </row>
    <row r="347" spans="1:6" x14ac:dyDescent="0.25">
      <c r="A347" s="6">
        <v>42345</v>
      </c>
      <c r="B347" s="17"/>
      <c r="C347" s="4" t="s">
        <v>17</v>
      </c>
      <c r="D347" s="5"/>
      <c r="E347" s="5">
        <v>783</v>
      </c>
      <c r="F347" s="9">
        <f t="shared" si="6"/>
        <v>57325.999999999796</v>
      </c>
    </row>
    <row r="348" spans="1:6" x14ac:dyDescent="0.25">
      <c r="A348" s="6">
        <v>42345</v>
      </c>
      <c r="B348" s="17"/>
      <c r="C348" s="4" t="s">
        <v>17</v>
      </c>
      <c r="D348" s="5"/>
      <c r="E348" s="5">
        <v>799</v>
      </c>
      <c r="F348" s="9">
        <f t="shared" si="6"/>
        <v>56526.999999999796</v>
      </c>
    </row>
    <row r="349" spans="1:6" x14ac:dyDescent="0.25">
      <c r="A349" s="6">
        <v>42345</v>
      </c>
      <c r="B349" s="17"/>
      <c r="C349" s="4" t="s">
        <v>17</v>
      </c>
      <c r="D349" s="5"/>
      <c r="E349" s="5">
        <v>1669</v>
      </c>
      <c r="F349" s="9">
        <f t="shared" si="6"/>
        <v>54857.999999999796</v>
      </c>
    </row>
    <row r="350" spans="1:6" x14ac:dyDescent="0.25">
      <c r="A350" s="6">
        <v>42345</v>
      </c>
      <c r="B350" s="17"/>
      <c r="C350" s="4" t="s">
        <v>17</v>
      </c>
      <c r="D350" s="5"/>
      <c r="E350" s="5">
        <v>2125</v>
      </c>
      <c r="F350" s="9">
        <f t="shared" si="6"/>
        <v>52732.999999999796</v>
      </c>
    </row>
    <row r="351" spans="1:6" x14ac:dyDescent="0.25">
      <c r="A351" s="6">
        <v>42345</v>
      </c>
      <c r="B351" s="17"/>
      <c r="C351" s="4" t="s">
        <v>17</v>
      </c>
      <c r="D351" s="5"/>
      <c r="E351" s="5">
        <v>5674</v>
      </c>
      <c r="F351" s="9">
        <f t="shared" si="6"/>
        <v>47058.999999999796</v>
      </c>
    </row>
    <row r="352" spans="1:6" x14ac:dyDescent="0.25">
      <c r="A352" s="6">
        <v>42346</v>
      </c>
      <c r="B352" s="17"/>
      <c r="C352" s="4" t="s">
        <v>38</v>
      </c>
      <c r="D352" s="5">
        <v>20000</v>
      </c>
      <c r="E352" s="5"/>
      <c r="F352" s="9">
        <f t="shared" si="6"/>
        <v>67058.999999999796</v>
      </c>
    </row>
    <row r="353" spans="1:6" x14ac:dyDescent="0.25">
      <c r="A353" s="6">
        <v>42346</v>
      </c>
      <c r="B353" s="17"/>
      <c r="C353" s="4" t="s">
        <v>246</v>
      </c>
      <c r="D353" s="5"/>
      <c r="E353" s="5">
        <v>30804</v>
      </c>
      <c r="F353" s="9">
        <f t="shared" si="6"/>
        <v>36254.999999999796</v>
      </c>
    </row>
    <row r="354" spans="1:6" x14ac:dyDescent="0.25">
      <c r="A354" s="6">
        <v>42346</v>
      </c>
      <c r="B354" s="17"/>
      <c r="C354" s="4" t="s">
        <v>247</v>
      </c>
      <c r="D354" s="5"/>
      <c r="E354" s="5">
        <v>20570.099999999999</v>
      </c>
      <c r="F354" s="9">
        <f t="shared" si="6"/>
        <v>15684.899999999798</v>
      </c>
    </row>
    <row r="355" spans="1:6" x14ac:dyDescent="0.25">
      <c r="A355" s="6">
        <v>42346</v>
      </c>
      <c r="B355" s="17"/>
      <c r="C355" s="4" t="s">
        <v>248</v>
      </c>
      <c r="D355" s="5"/>
      <c r="E355" s="5">
        <v>3954.6</v>
      </c>
      <c r="F355" s="9">
        <f t="shared" si="6"/>
        <v>11730.299999999797</v>
      </c>
    </row>
    <row r="356" spans="1:6" x14ac:dyDescent="0.25">
      <c r="A356" s="6">
        <v>42346</v>
      </c>
      <c r="B356" s="17"/>
      <c r="C356" s="4" t="s">
        <v>248</v>
      </c>
      <c r="D356" s="5"/>
      <c r="E356" s="5">
        <v>3954.6</v>
      </c>
      <c r="F356" s="9">
        <f t="shared" ref="F356:F449" si="7">F355+D356-E356</f>
        <v>7775.699999999797</v>
      </c>
    </row>
    <row r="357" spans="1:6" x14ac:dyDescent="0.25">
      <c r="A357" s="6">
        <v>42346</v>
      </c>
      <c r="B357" s="17"/>
      <c r="C357" s="4" t="s">
        <v>41</v>
      </c>
      <c r="D357" s="5"/>
      <c r="E357" s="5">
        <v>4.3600000000000003</v>
      </c>
      <c r="F357" s="9">
        <f t="shared" si="7"/>
        <v>7771.3399999997973</v>
      </c>
    </row>
    <row r="358" spans="1:6" x14ac:dyDescent="0.25">
      <c r="A358" s="6">
        <v>42346</v>
      </c>
      <c r="B358" s="17"/>
      <c r="C358" s="4" t="s">
        <v>41</v>
      </c>
      <c r="D358" s="5"/>
      <c r="E358" s="5">
        <v>4.3600000000000003</v>
      </c>
      <c r="F358" s="9">
        <f t="shared" si="7"/>
        <v>7766.9799999997977</v>
      </c>
    </row>
    <row r="359" spans="1:6" x14ac:dyDescent="0.25">
      <c r="A359" s="6">
        <v>42346</v>
      </c>
      <c r="B359" s="17"/>
      <c r="C359" s="4" t="s">
        <v>41</v>
      </c>
      <c r="D359" s="5"/>
      <c r="E359" s="5">
        <v>4.3600000000000003</v>
      </c>
      <c r="F359" s="9">
        <f t="shared" si="7"/>
        <v>7762.619999999798</v>
      </c>
    </row>
    <row r="360" spans="1:6" x14ac:dyDescent="0.25">
      <c r="A360" s="6">
        <v>42346</v>
      </c>
      <c r="B360" s="17"/>
      <c r="C360" s="4" t="s">
        <v>41</v>
      </c>
      <c r="D360" s="5"/>
      <c r="E360" s="5">
        <v>9.2799999999999994</v>
      </c>
      <c r="F360" s="9">
        <f t="shared" si="7"/>
        <v>7753.3399999997982</v>
      </c>
    </row>
    <row r="361" spans="1:6" x14ac:dyDescent="0.25">
      <c r="A361" s="6">
        <v>42347</v>
      </c>
      <c r="B361" s="17">
        <v>5496</v>
      </c>
      <c r="C361" s="4" t="s">
        <v>249</v>
      </c>
      <c r="D361" s="5"/>
      <c r="E361" s="5">
        <v>3693.48</v>
      </c>
      <c r="F361" s="9">
        <f t="shared" si="7"/>
        <v>4059.8599999997982</v>
      </c>
    </row>
    <row r="362" spans="1:6" x14ac:dyDescent="0.25">
      <c r="A362" s="6">
        <v>42347</v>
      </c>
      <c r="B362" s="17"/>
      <c r="C362" s="4" t="s">
        <v>324</v>
      </c>
      <c r="D362" s="5"/>
      <c r="E362" s="5">
        <v>850</v>
      </c>
      <c r="F362" s="9">
        <f t="shared" si="7"/>
        <v>3209.8599999997982</v>
      </c>
    </row>
    <row r="363" spans="1:6" x14ac:dyDescent="0.25">
      <c r="A363" s="6">
        <v>42347</v>
      </c>
      <c r="B363" s="17"/>
      <c r="C363" s="4" t="s">
        <v>9</v>
      </c>
      <c r="D363" s="5"/>
      <c r="E363" s="5">
        <v>136</v>
      </c>
      <c r="F363" s="9">
        <f t="shared" si="7"/>
        <v>3073.8599999997982</v>
      </c>
    </row>
    <row r="364" spans="1:6" x14ac:dyDescent="0.25">
      <c r="A364" s="6">
        <v>42347</v>
      </c>
      <c r="B364" s="17"/>
      <c r="C364" s="31" t="s">
        <v>250</v>
      </c>
      <c r="D364" s="5"/>
      <c r="E364" s="5">
        <v>9100</v>
      </c>
      <c r="F364" s="9">
        <f t="shared" si="7"/>
        <v>-6026.1400000002013</v>
      </c>
    </row>
    <row r="365" spans="1:6" x14ac:dyDescent="0.25">
      <c r="A365" s="6">
        <v>42347</v>
      </c>
      <c r="B365" s="17"/>
      <c r="C365" s="4" t="s">
        <v>38</v>
      </c>
      <c r="D365" s="5">
        <v>10000</v>
      </c>
      <c r="E365" s="5"/>
      <c r="F365" s="9">
        <f t="shared" si="7"/>
        <v>3973.8599999997987</v>
      </c>
    </row>
    <row r="366" spans="1:6" x14ac:dyDescent="0.25">
      <c r="A366" s="6">
        <v>42347</v>
      </c>
      <c r="B366" s="17"/>
      <c r="C366" s="4" t="s">
        <v>41</v>
      </c>
      <c r="D366" s="5"/>
      <c r="E366" s="5">
        <v>4.3499999999999996</v>
      </c>
      <c r="F366" s="9">
        <f t="shared" si="7"/>
        <v>3969.5099999997988</v>
      </c>
    </row>
    <row r="367" spans="1:6" x14ac:dyDescent="0.25">
      <c r="A367" s="6">
        <v>42348</v>
      </c>
      <c r="B367" s="17">
        <v>5497</v>
      </c>
      <c r="C367" s="4" t="s">
        <v>251</v>
      </c>
      <c r="D367" s="5"/>
      <c r="E367" s="5">
        <v>5651.19</v>
      </c>
      <c r="F367" s="9">
        <f t="shared" si="7"/>
        <v>-1681.6800000002008</v>
      </c>
    </row>
    <row r="368" spans="1:6" x14ac:dyDescent="0.25">
      <c r="A368" s="6">
        <v>42349</v>
      </c>
      <c r="B368" s="17"/>
      <c r="C368" s="4" t="s">
        <v>38</v>
      </c>
      <c r="D368" s="5">
        <v>30000</v>
      </c>
      <c r="E368" s="5"/>
      <c r="F368" s="9">
        <f t="shared" si="7"/>
        <v>28318.3199999998</v>
      </c>
    </row>
    <row r="369" spans="1:6" x14ac:dyDescent="0.25">
      <c r="A369" s="6">
        <v>42349</v>
      </c>
      <c r="B369" s="17"/>
      <c r="C369" s="4" t="s">
        <v>252</v>
      </c>
      <c r="D369" s="5"/>
      <c r="E369" s="5">
        <v>3000</v>
      </c>
      <c r="F369" s="9">
        <f t="shared" si="7"/>
        <v>25318.3199999998</v>
      </c>
    </row>
    <row r="370" spans="1:6" x14ac:dyDescent="0.25">
      <c r="A370" s="6">
        <v>42349</v>
      </c>
      <c r="B370" s="17"/>
      <c r="C370" s="4" t="s">
        <v>253</v>
      </c>
      <c r="D370" s="5"/>
      <c r="E370" s="5">
        <v>4408</v>
      </c>
      <c r="F370" s="9">
        <f t="shared" si="7"/>
        <v>20910.3199999998</v>
      </c>
    </row>
    <row r="371" spans="1:6" x14ac:dyDescent="0.25">
      <c r="A371" s="6">
        <v>42349</v>
      </c>
      <c r="B371" s="17"/>
      <c r="C371" s="4" t="s">
        <v>38</v>
      </c>
      <c r="D371" s="5">
        <v>20000</v>
      </c>
      <c r="E371" s="5"/>
      <c r="F371" s="9">
        <f t="shared" si="7"/>
        <v>40910.319999999803</v>
      </c>
    </row>
    <row r="372" spans="1:6" x14ac:dyDescent="0.25">
      <c r="A372" s="6">
        <v>42349</v>
      </c>
      <c r="B372" s="17">
        <v>5499</v>
      </c>
      <c r="C372" s="4" t="s">
        <v>254</v>
      </c>
      <c r="D372" s="5"/>
      <c r="E372" s="5">
        <v>35430</v>
      </c>
      <c r="F372" s="9">
        <f t="shared" si="7"/>
        <v>5480.3199999998033</v>
      </c>
    </row>
    <row r="373" spans="1:6" x14ac:dyDescent="0.25">
      <c r="A373" s="6">
        <v>42349</v>
      </c>
      <c r="B373" s="17">
        <v>5498</v>
      </c>
      <c r="C373" s="4" t="s">
        <v>255</v>
      </c>
      <c r="D373" s="5"/>
      <c r="E373" s="5">
        <v>5039</v>
      </c>
      <c r="F373" s="9">
        <f t="shared" si="7"/>
        <v>441.31999999980326</v>
      </c>
    </row>
    <row r="374" spans="1:6" x14ac:dyDescent="0.25">
      <c r="A374" s="6">
        <v>42349</v>
      </c>
      <c r="B374" s="17"/>
      <c r="C374" s="4" t="s">
        <v>256</v>
      </c>
      <c r="D374" s="5">
        <v>8455.2900000000009</v>
      </c>
      <c r="E374" s="5"/>
      <c r="F374" s="9">
        <f t="shared" si="7"/>
        <v>8896.6099999998041</v>
      </c>
    </row>
    <row r="375" spans="1:6" x14ac:dyDescent="0.25">
      <c r="A375" s="6">
        <v>42349</v>
      </c>
      <c r="B375" s="17"/>
      <c r="C375" s="4" t="s">
        <v>256</v>
      </c>
      <c r="D375" s="5">
        <v>3057.29</v>
      </c>
      <c r="E375" s="5"/>
      <c r="F375" s="9">
        <f t="shared" si="7"/>
        <v>11953.899999999805</v>
      </c>
    </row>
    <row r="376" spans="1:6" x14ac:dyDescent="0.25">
      <c r="A376" s="6">
        <v>42349</v>
      </c>
      <c r="B376" s="17"/>
      <c r="C376" s="4" t="s">
        <v>74</v>
      </c>
      <c r="D376" s="5">
        <v>15998.6</v>
      </c>
      <c r="E376" s="5"/>
      <c r="F376" s="9">
        <f t="shared" si="7"/>
        <v>27952.499999999804</v>
      </c>
    </row>
    <row r="377" spans="1:6" x14ac:dyDescent="0.25">
      <c r="A377" s="6">
        <v>42349</v>
      </c>
      <c r="B377" s="17"/>
      <c r="C377" s="4" t="s">
        <v>10</v>
      </c>
      <c r="D377" s="5">
        <v>946473.02</v>
      </c>
      <c r="E377" s="5"/>
      <c r="F377" s="9">
        <f t="shared" si="7"/>
        <v>974425.51999999979</v>
      </c>
    </row>
    <row r="378" spans="1:6" x14ac:dyDescent="0.25">
      <c r="A378" s="6">
        <v>42349</v>
      </c>
      <c r="B378" s="17"/>
      <c r="C378" s="4" t="s">
        <v>27</v>
      </c>
      <c r="D378" s="5"/>
      <c r="E378" s="5">
        <v>950000</v>
      </c>
      <c r="F378" s="9">
        <f t="shared" si="7"/>
        <v>24425.519999999786</v>
      </c>
    </row>
    <row r="379" spans="1:6" x14ac:dyDescent="0.25">
      <c r="A379" s="6">
        <v>42349</v>
      </c>
      <c r="B379" s="17"/>
      <c r="C379" s="4" t="s">
        <v>33</v>
      </c>
      <c r="D379" s="5"/>
      <c r="E379" s="5">
        <v>9.2799999999999994</v>
      </c>
      <c r="F379" s="9">
        <f t="shared" si="7"/>
        <v>24416.239999999787</v>
      </c>
    </row>
    <row r="380" spans="1:6" x14ac:dyDescent="0.25">
      <c r="A380" s="6">
        <v>42349</v>
      </c>
      <c r="B380" s="17"/>
      <c r="C380" s="4" t="s">
        <v>33</v>
      </c>
      <c r="D380" s="5"/>
      <c r="E380" s="5">
        <v>9.2799999999999994</v>
      </c>
      <c r="F380" s="9">
        <f t="shared" si="7"/>
        <v>24406.959999999788</v>
      </c>
    </row>
    <row r="381" spans="1:6" x14ac:dyDescent="0.25">
      <c r="A381" s="6">
        <v>42352</v>
      </c>
      <c r="B381" s="17">
        <v>5500</v>
      </c>
      <c r="C381" s="4" t="s">
        <v>257</v>
      </c>
      <c r="D381" s="5"/>
      <c r="E381" s="5">
        <v>10605</v>
      </c>
      <c r="F381" s="9">
        <f t="shared" si="7"/>
        <v>13801.959999999788</v>
      </c>
    </row>
    <row r="382" spans="1:6" x14ac:dyDescent="0.25">
      <c r="A382" s="6">
        <v>42352</v>
      </c>
      <c r="B382" s="17"/>
      <c r="C382" s="4" t="s">
        <v>38</v>
      </c>
      <c r="D382" s="5">
        <v>200000</v>
      </c>
      <c r="E382" s="5"/>
      <c r="F382" s="9">
        <f t="shared" si="7"/>
        <v>213801.95999999979</v>
      </c>
    </row>
    <row r="383" spans="1:6" x14ac:dyDescent="0.25">
      <c r="A383" s="6">
        <v>42352</v>
      </c>
      <c r="B383" s="17"/>
      <c r="C383" s="4" t="s">
        <v>502</v>
      </c>
      <c r="D383" s="5"/>
      <c r="E383" s="5">
        <v>371.2</v>
      </c>
      <c r="F383" s="9">
        <f t="shared" si="7"/>
        <v>213430.75999999978</v>
      </c>
    </row>
    <row r="384" spans="1:6" x14ac:dyDescent="0.25">
      <c r="A384" s="6">
        <v>42352</v>
      </c>
      <c r="B384" s="17"/>
      <c r="C384" s="4" t="s">
        <v>258</v>
      </c>
      <c r="D384" s="5"/>
      <c r="E384" s="5">
        <v>18577.400000000001</v>
      </c>
      <c r="F384" s="9">
        <f t="shared" si="7"/>
        <v>194853.35999999978</v>
      </c>
    </row>
    <row r="385" spans="1:6" x14ac:dyDescent="0.25">
      <c r="A385" s="6">
        <v>42352</v>
      </c>
      <c r="B385" s="17"/>
      <c r="C385" s="4" t="s">
        <v>259</v>
      </c>
      <c r="D385" s="5"/>
      <c r="E385" s="5">
        <v>5752.55</v>
      </c>
      <c r="F385" s="9">
        <f t="shared" si="7"/>
        <v>189100.80999999979</v>
      </c>
    </row>
    <row r="386" spans="1:6" x14ac:dyDescent="0.25">
      <c r="A386" s="6">
        <v>42352</v>
      </c>
      <c r="B386" s="17"/>
      <c r="C386" s="4" t="s">
        <v>260</v>
      </c>
      <c r="D386" s="5"/>
      <c r="E386" s="5">
        <v>12850.8</v>
      </c>
      <c r="F386" s="9">
        <f t="shared" si="7"/>
        <v>176250.00999999981</v>
      </c>
    </row>
    <row r="387" spans="1:6" x14ac:dyDescent="0.25">
      <c r="A387" s="6">
        <v>42352</v>
      </c>
      <c r="B387" s="17"/>
      <c r="C387" s="4" t="s">
        <v>261</v>
      </c>
      <c r="D387" s="5"/>
      <c r="E387" s="5">
        <v>1081.01</v>
      </c>
      <c r="F387" s="9">
        <f t="shared" si="7"/>
        <v>175168.9999999998</v>
      </c>
    </row>
    <row r="388" spans="1:6" x14ac:dyDescent="0.25">
      <c r="A388" s="6">
        <v>42352</v>
      </c>
      <c r="B388" s="17"/>
      <c r="C388" s="4" t="s">
        <v>262</v>
      </c>
      <c r="D388" s="5"/>
      <c r="E388" s="5">
        <v>1658.8</v>
      </c>
      <c r="F388" s="9">
        <f t="shared" si="7"/>
        <v>173510.19999999981</v>
      </c>
    </row>
    <row r="389" spans="1:6" x14ac:dyDescent="0.25">
      <c r="A389" s="6">
        <v>42352</v>
      </c>
      <c r="B389" s="17"/>
      <c r="C389" s="4" t="s">
        <v>263</v>
      </c>
      <c r="D389" s="5"/>
      <c r="E389" s="5">
        <v>100000</v>
      </c>
      <c r="F389" s="9">
        <f t="shared" si="7"/>
        <v>73510.199999999808</v>
      </c>
    </row>
    <row r="390" spans="1:6" x14ac:dyDescent="0.25">
      <c r="A390" s="6">
        <v>42352</v>
      </c>
      <c r="B390" s="17"/>
      <c r="C390" s="4" t="s">
        <v>264</v>
      </c>
      <c r="D390" s="5"/>
      <c r="E390" s="5">
        <v>1174</v>
      </c>
      <c r="F390" s="9">
        <f t="shared" si="7"/>
        <v>72336.199999999808</v>
      </c>
    </row>
    <row r="391" spans="1:6" x14ac:dyDescent="0.25">
      <c r="A391" s="6">
        <v>42352</v>
      </c>
      <c r="B391" s="17"/>
      <c r="C391" s="4" t="s">
        <v>265</v>
      </c>
      <c r="D391" s="5"/>
      <c r="E391" s="5">
        <v>10000</v>
      </c>
      <c r="F391" s="9">
        <f t="shared" si="7"/>
        <v>62336.199999999808</v>
      </c>
    </row>
    <row r="392" spans="1:6" x14ac:dyDescent="0.25">
      <c r="A392" s="6">
        <v>42352</v>
      </c>
      <c r="B392" s="17"/>
      <c r="C392" s="4" t="s">
        <v>266</v>
      </c>
      <c r="D392" s="5"/>
      <c r="E392" s="5">
        <v>6533.12</v>
      </c>
      <c r="F392" s="9">
        <f t="shared" si="7"/>
        <v>55803.079999999805</v>
      </c>
    </row>
    <row r="393" spans="1:6" x14ac:dyDescent="0.25">
      <c r="A393" s="6">
        <v>42352</v>
      </c>
      <c r="B393" s="17"/>
      <c r="C393" s="4" t="s">
        <v>267</v>
      </c>
      <c r="D393" s="5"/>
      <c r="E393" s="5">
        <v>5000</v>
      </c>
      <c r="F393" s="9">
        <f t="shared" si="7"/>
        <v>50803.079999999805</v>
      </c>
    </row>
    <row r="394" spans="1:6" x14ac:dyDescent="0.25">
      <c r="A394" s="6">
        <v>42352</v>
      </c>
      <c r="B394" s="17"/>
      <c r="C394" s="4" t="s">
        <v>268</v>
      </c>
      <c r="D394" s="5"/>
      <c r="E394" s="5">
        <v>36356</v>
      </c>
      <c r="F394" s="9">
        <f t="shared" si="7"/>
        <v>14447.079999999805</v>
      </c>
    </row>
    <row r="395" spans="1:6" x14ac:dyDescent="0.25">
      <c r="A395" s="6">
        <v>42352</v>
      </c>
      <c r="B395" s="17"/>
      <c r="C395" s="4" t="s">
        <v>41</v>
      </c>
      <c r="D395" s="5"/>
      <c r="E395" s="5">
        <v>4.4400000000000004</v>
      </c>
      <c r="F395" s="9">
        <f t="shared" si="7"/>
        <v>14442.639999999805</v>
      </c>
    </row>
    <row r="396" spans="1:6" x14ac:dyDescent="0.25">
      <c r="A396" s="6">
        <v>42352</v>
      </c>
      <c r="B396" s="17"/>
      <c r="C396" s="4" t="s">
        <v>41</v>
      </c>
      <c r="D396" s="5"/>
      <c r="E396" s="5">
        <v>4.4400000000000004</v>
      </c>
      <c r="F396" s="9">
        <f t="shared" si="7"/>
        <v>14438.199999999804</v>
      </c>
    </row>
    <row r="397" spans="1:6" x14ac:dyDescent="0.25">
      <c r="A397" s="6">
        <v>42352</v>
      </c>
      <c r="B397" s="17"/>
      <c r="C397" s="4" t="s">
        <v>41</v>
      </c>
      <c r="D397" s="5"/>
      <c r="E397" s="5">
        <v>4.4400000000000004</v>
      </c>
      <c r="F397" s="9">
        <f t="shared" si="7"/>
        <v>14433.759999999804</v>
      </c>
    </row>
    <row r="398" spans="1:6" x14ac:dyDescent="0.25">
      <c r="A398" s="6">
        <v>42352</v>
      </c>
      <c r="B398" s="17"/>
      <c r="C398" s="4" t="s">
        <v>41</v>
      </c>
      <c r="D398" s="5"/>
      <c r="E398" s="5">
        <v>4.4400000000000004</v>
      </c>
      <c r="F398" s="9">
        <f t="shared" si="7"/>
        <v>14429.319999999803</v>
      </c>
    </row>
    <row r="399" spans="1:6" x14ac:dyDescent="0.25">
      <c r="A399" s="6">
        <v>42352</v>
      </c>
      <c r="B399" s="17"/>
      <c r="C399" s="4" t="s">
        <v>41</v>
      </c>
      <c r="D399" s="5"/>
      <c r="E399" s="5">
        <v>4.4400000000000004</v>
      </c>
      <c r="F399" s="9">
        <f t="shared" si="7"/>
        <v>14424.879999999803</v>
      </c>
    </row>
    <row r="400" spans="1:6" x14ac:dyDescent="0.25">
      <c r="A400" s="6">
        <v>42352</v>
      </c>
      <c r="B400" s="17"/>
      <c r="C400" s="4" t="s">
        <v>41</v>
      </c>
      <c r="D400" s="5"/>
      <c r="E400" s="5">
        <v>4.4400000000000004</v>
      </c>
      <c r="F400" s="9">
        <f t="shared" si="7"/>
        <v>14420.439999999802</v>
      </c>
    </row>
    <row r="401" spans="1:6" x14ac:dyDescent="0.25">
      <c r="A401" s="6">
        <v>42352</v>
      </c>
      <c r="B401" s="17"/>
      <c r="C401" s="4" t="s">
        <v>41</v>
      </c>
      <c r="D401" s="5"/>
      <c r="E401" s="5">
        <v>4.4400000000000004</v>
      </c>
      <c r="F401" s="9">
        <f t="shared" si="7"/>
        <v>14415.999999999802</v>
      </c>
    </row>
    <row r="402" spans="1:6" x14ac:dyDescent="0.25">
      <c r="A402" s="6">
        <v>42353</v>
      </c>
      <c r="B402" s="17"/>
      <c r="C402" s="4" t="s">
        <v>10</v>
      </c>
      <c r="D402" s="5">
        <v>1389.14</v>
      </c>
      <c r="E402" s="5"/>
      <c r="F402" s="9">
        <f t="shared" si="7"/>
        <v>15805.139999999801</v>
      </c>
    </row>
    <row r="403" spans="1:6" x14ac:dyDescent="0.25">
      <c r="A403" s="6">
        <v>42353</v>
      </c>
      <c r="B403" s="17">
        <v>5506</v>
      </c>
      <c r="C403" s="4" t="s">
        <v>272</v>
      </c>
      <c r="D403" s="5"/>
      <c r="E403" s="5">
        <v>4000</v>
      </c>
      <c r="F403" s="9">
        <f t="shared" si="7"/>
        <v>11805.139999999801</v>
      </c>
    </row>
    <row r="404" spans="1:6" x14ac:dyDescent="0.25">
      <c r="A404" s="6">
        <v>42353</v>
      </c>
      <c r="B404" s="17"/>
      <c r="C404" s="4" t="s">
        <v>273</v>
      </c>
      <c r="D404" s="5"/>
      <c r="E404" s="5">
        <v>3000</v>
      </c>
      <c r="F404" s="9">
        <f t="shared" si="7"/>
        <v>8805.1399999998011</v>
      </c>
    </row>
    <row r="405" spans="1:6" x14ac:dyDescent="0.25">
      <c r="A405" s="6">
        <v>42353</v>
      </c>
      <c r="B405" s="17"/>
      <c r="C405" s="4" t="s">
        <v>38</v>
      </c>
      <c r="D405" s="5">
        <v>600000</v>
      </c>
      <c r="E405" s="5"/>
      <c r="F405" s="9">
        <f t="shared" si="7"/>
        <v>608805.13999999978</v>
      </c>
    </row>
    <row r="406" spans="1:6" x14ac:dyDescent="0.25">
      <c r="A406" s="6">
        <v>42353</v>
      </c>
      <c r="B406" s="17"/>
      <c r="C406" s="4" t="s">
        <v>274</v>
      </c>
      <c r="D406" s="5"/>
      <c r="E406" s="5">
        <v>4000</v>
      </c>
      <c r="F406" s="9">
        <f t="shared" si="7"/>
        <v>604805.13999999978</v>
      </c>
    </row>
    <row r="407" spans="1:6" x14ac:dyDescent="0.25">
      <c r="A407" s="30">
        <v>42353</v>
      </c>
      <c r="B407" s="18">
        <v>5503</v>
      </c>
      <c r="C407" s="31" t="s">
        <v>269</v>
      </c>
      <c r="D407" s="9"/>
      <c r="E407" s="9">
        <v>3621.25</v>
      </c>
      <c r="F407" s="9">
        <f t="shared" si="7"/>
        <v>601183.88999999978</v>
      </c>
    </row>
    <row r="408" spans="1:6" x14ac:dyDescent="0.25">
      <c r="A408" s="30">
        <v>42354</v>
      </c>
      <c r="B408" s="18">
        <v>5501</v>
      </c>
      <c r="C408" s="31" t="s">
        <v>190</v>
      </c>
      <c r="D408" s="9"/>
      <c r="E408" s="9">
        <v>3719.71</v>
      </c>
      <c r="F408" s="9">
        <f t="shared" si="7"/>
        <v>597464.17999999982</v>
      </c>
    </row>
    <row r="409" spans="1:6" x14ac:dyDescent="0.25">
      <c r="A409" s="30">
        <v>42353</v>
      </c>
      <c r="B409" s="18">
        <v>5502</v>
      </c>
      <c r="C409" s="31" t="s">
        <v>191</v>
      </c>
      <c r="D409" s="9"/>
      <c r="E409" s="9">
        <v>234288</v>
      </c>
      <c r="F409" s="9">
        <f t="shared" si="7"/>
        <v>363176.17999999982</v>
      </c>
    </row>
    <row r="410" spans="1:6" x14ac:dyDescent="0.25">
      <c r="A410" s="30">
        <v>42353</v>
      </c>
      <c r="B410" s="18">
        <v>5504</v>
      </c>
      <c r="C410" s="31" t="s">
        <v>270</v>
      </c>
      <c r="D410" s="9"/>
      <c r="E410" s="9">
        <v>3179.84</v>
      </c>
      <c r="F410" s="9">
        <f t="shared" si="7"/>
        <v>359996.33999999979</v>
      </c>
    </row>
    <row r="411" spans="1:6" x14ac:dyDescent="0.25">
      <c r="A411" s="30">
        <v>42353</v>
      </c>
      <c r="B411" s="18">
        <v>5505</v>
      </c>
      <c r="C411" s="31" t="s">
        <v>271</v>
      </c>
      <c r="D411" s="9"/>
      <c r="E411" s="9">
        <v>20000</v>
      </c>
      <c r="F411" s="9">
        <f t="shared" si="7"/>
        <v>339996.33999999979</v>
      </c>
    </row>
    <row r="412" spans="1:6" x14ac:dyDescent="0.25">
      <c r="A412" s="6">
        <v>42353</v>
      </c>
      <c r="B412" s="17"/>
      <c r="C412" s="4" t="s">
        <v>275</v>
      </c>
      <c r="D412" s="5"/>
      <c r="E412" s="5">
        <v>10370</v>
      </c>
      <c r="F412" s="9">
        <f t="shared" si="7"/>
        <v>329626.33999999979</v>
      </c>
    </row>
    <row r="413" spans="1:6" x14ac:dyDescent="0.25">
      <c r="A413" s="6">
        <v>42353</v>
      </c>
      <c r="B413" s="17">
        <v>5507</v>
      </c>
      <c r="C413" s="4" t="s">
        <v>276</v>
      </c>
      <c r="D413" s="5"/>
      <c r="E413" s="5">
        <v>12902.9</v>
      </c>
      <c r="F413" s="9">
        <f t="shared" si="7"/>
        <v>316723.43999999977</v>
      </c>
    </row>
    <row r="414" spans="1:6" x14ac:dyDescent="0.25">
      <c r="A414" s="6">
        <v>42353</v>
      </c>
      <c r="B414" s="17"/>
      <c r="C414" s="4" t="s">
        <v>277</v>
      </c>
      <c r="D414" s="5"/>
      <c r="E414" s="5">
        <v>36983.14</v>
      </c>
      <c r="F414" s="9">
        <f t="shared" si="7"/>
        <v>279740.29999999976</v>
      </c>
    </row>
    <row r="415" spans="1:6" x14ac:dyDescent="0.25">
      <c r="A415" s="6">
        <v>42353</v>
      </c>
      <c r="B415" s="17"/>
      <c r="C415" s="4" t="s">
        <v>277</v>
      </c>
      <c r="D415" s="5"/>
      <c r="E415" s="5">
        <v>50961.1</v>
      </c>
      <c r="F415" s="9">
        <f t="shared" si="7"/>
        <v>228779.19999999975</v>
      </c>
    </row>
    <row r="416" spans="1:6" x14ac:dyDescent="0.25">
      <c r="A416" s="6">
        <v>42353</v>
      </c>
      <c r="B416" s="17"/>
      <c r="C416" s="4" t="s">
        <v>277</v>
      </c>
      <c r="D416" s="5"/>
      <c r="E416" s="5">
        <v>47418.8</v>
      </c>
      <c r="F416" s="9">
        <f t="shared" si="7"/>
        <v>181360.39999999973</v>
      </c>
    </row>
    <row r="417" spans="1:6" x14ac:dyDescent="0.25">
      <c r="A417" s="6">
        <v>42353</v>
      </c>
      <c r="B417" s="17"/>
      <c r="C417" s="4" t="s">
        <v>277</v>
      </c>
      <c r="D417" s="5"/>
      <c r="E417" s="5">
        <v>81791.16</v>
      </c>
      <c r="F417" s="9">
        <f t="shared" si="7"/>
        <v>99569.239999999729</v>
      </c>
    </row>
    <row r="418" spans="1:6" x14ac:dyDescent="0.25">
      <c r="A418" s="6">
        <v>42353</v>
      </c>
      <c r="B418" s="17"/>
      <c r="C418" s="4" t="s">
        <v>277</v>
      </c>
      <c r="D418" s="5"/>
      <c r="E418" s="5">
        <v>38722.660000000003</v>
      </c>
      <c r="F418" s="9">
        <f t="shared" si="7"/>
        <v>60846.579999999725</v>
      </c>
    </row>
    <row r="419" spans="1:6" x14ac:dyDescent="0.25">
      <c r="A419" s="6">
        <v>42353</v>
      </c>
      <c r="B419" s="17"/>
      <c r="C419" s="4" t="s">
        <v>278</v>
      </c>
      <c r="D419" s="5"/>
      <c r="E419" s="5">
        <v>4000</v>
      </c>
      <c r="F419" s="9">
        <f t="shared" si="7"/>
        <v>56846.579999999725</v>
      </c>
    </row>
    <row r="420" spans="1:6" x14ac:dyDescent="0.25">
      <c r="A420" s="6">
        <v>42353</v>
      </c>
      <c r="B420" s="17"/>
      <c r="C420" s="4" t="s">
        <v>155</v>
      </c>
      <c r="D420" s="5"/>
      <c r="E420" s="5">
        <v>41377.86</v>
      </c>
      <c r="F420" s="9">
        <f t="shared" si="7"/>
        <v>15468.719999999725</v>
      </c>
    </row>
    <row r="421" spans="1:6" x14ac:dyDescent="0.25">
      <c r="A421" s="6">
        <v>42353</v>
      </c>
      <c r="B421" s="17"/>
      <c r="C421" s="20" t="s">
        <v>142</v>
      </c>
      <c r="D421" s="5"/>
      <c r="E421" s="5">
        <v>15672.75</v>
      </c>
      <c r="F421" s="9">
        <f t="shared" si="7"/>
        <v>-204.03000000027532</v>
      </c>
    </row>
    <row r="422" spans="1:6" x14ac:dyDescent="0.25">
      <c r="A422" s="6">
        <v>42353</v>
      </c>
      <c r="B422" s="17"/>
      <c r="C422" s="4" t="s">
        <v>41</v>
      </c>
      <c r="D422" s="5"/>
      <c r="E422" s="5">
        <v>4.4000000000000004</v>
      </c>
      <c r="F422" s="9">
        <f t="shared" si="7"/>
        <v>-208.43000000027533</v>
      </c>
    </row>
    <row r="423" spans="1:6" x14ac:dyDescent="0.25">
      <c r="A423" s="6">
        <v>42353</v>
      </c>
      <c r="B423" s="17"/>
      <c r="C423" s="4" t="s">
        <v>41</v>
      </c>
      <c r="D423" s="5"/>
      <c r="E423" s="5">
        <v>4.41</v>
      </c>
      <c r="F423" s="9">
        <f t="shared" si="7"/>
        <v>-212.84000000027532</v>
      </c>
    </row>
    <row r="424" spans="1:6" x14ac:dyDescent="0.25">
      <c r="A424" s="6">
        <v>42353</v>
      </c>
      <c r="B424" s="17"/>
      <c r="C424" s="4" t="s">
        <v>41</v>
      </c>
      <c r="D424" s="5"/>
      <c r="E424" s="5">
        <v>4.41</v>
      </c>
      <c r="F424" s="9">
        <f t="shared" si="7"/>
        <v>-217.25000000027532</v>
      </c>
    </row>
    <row r="425" spans="1:6" x14ac:dyDescent="0.25">
      <c r="A425" s="6">
        <v>42353</v>
      </c>
      <c r="B425" s="17"/>
      <c r="C425" s="4" t="s">
        <v>33</v>
      </c>
      <c r="D425" s="5"/>
      <c r="E425" s="5">
        <v>9.2799999999999994</v>
      </c>
      <c r="F425" s="9">
        <f t="shared" si="7"/>
        <v>-226.53000000027532</v>
      </c>
    </row>
    <row r="426" spans="1:6" x14ac:dyDescent="0.25">
      <c r="A426" s="6">
        <v>42353</v>
      </c>
      <c r="B426" s="17"/>
      <c r="C426" s="4" t="s">
        <v>33</v>
      </c>
      <c r="D426" s="5"/>
      <c r="E426" s="5">
        <v>9.2799999999999994</v>
      </c>
      <c r="F426" s="9">
        <f t="shared" si="7"/>
        <v>-235.81000000027532</v>
      </c>
    </row>
    <row r="427" spans="1:6" x14ac:dyDescent="0.25">
      <c r="A427" s="6">
        <v>42353</v>
      </c>
      <c r="B427" s="17"/>
      <c r="C427" s="4" t="s">
        <v>33</v>
      </c>
      <c r="D427" s="5"/>
      <c r="E427" s="5">
        <v>9.2799999999999994</v>
      </c>
      <c r="F427" s="9">
        <f t="shared" si="7"/>
        <v>-245.09000000027532</v>
      </c>
    </row>
    <row r="428" spans="1:6" x14ac:dyDescent="0.25">
      <c r="A428" s="6">
        <v>42353</v>
      </c>
      <c r="B428" s="17"/>
      <c r="C428" s="4" t="s">
        <v>33</v>
      </c>
      <c r="D428" s="5"/>
      <c r="E428" s="5">
        <v>9.2799999999999994</v>
      </c>
      <c r="F428" s="9">
        <f t="shared" si="7"/>
        <v>-254.37000000027533</v>
      </c>
    </row>
    <row r="429" spans="1:6" x14ac:dyDescent="0.25">
      <c r="A429" s="6">
        <v>42353</v>
      </c>
      <c r="B429" s="17"/>
      <c r="C429" s="4" t="s">
        <v>33</v>
      </c>
      <c r="D429" s="5"/>
      <c r="E429" s="5">
        <v>9.2799999999999994</v>
      </c>
      <c r="F429" s="9">
        <f t="shared" si="7"/>
        <v>-263.65000000027533</v>
      </c>
    </row>
    <row r="430" spans="1:6" x14ac:dyDescent="0.25">
      <c r="A430" s="6">
        <v>42354</v>
      </c>
      <c r="B430" s="17"/>
      <c r="C430" s="4" t="s">
        <v>38</v>
      </c>
      <c r="D430" s="5">
        <v>230000</v>
      </c>
      <c r="E430" s="5"/>
      <c r="F430" s="9">
        <f t="shared" si="7"/>
        <v>229736.34999999971</v>
      </c>
    </row>
    <row r="431" spans="1:6" x14ac:dyDescent="0.25">
      <c r="A431" s="6">
        <v>42354</v>
      </c>
      <c r="B431" s="17"/>
      <c r="C431" s="4" t="s">
        <v>28</v>
      </c>
      <c r="D431" s="5">
        <v>255000</v>
      </c>
      <c r="E431" s="5"/>
      <c r="F431" s="9">
        <f t="shared" si="7"/>
        <v>484736.34999999974</v>
      </c>
    </row>
    <row r="432" spans="1:6" x14ac:dyDescent="0.25">
      <c r="A432" s="6">
        <v>42354</v>
      </c>
      <c r="B432" s="17"/>
      <c r="C432" s="4" t="s">
        <v>279</v>
      </c>
      <c r="D432" s="5"/>
      <c r="E432" s="5">
        <v>24491.25</v>
      </c>
      <c r="F432" s="9">
        <f t="shared" si="7"/>
        <v>460245.09999999974</v>
      </c>
    </row>
    <row r="433" spans="1:6" x14ac:dyDescent="0.25">
      <c r="A433" s="6">
        <v>42354</v>
      </c>
      <c r="B433" s="17"/>
      <c r="C433" s="4" t="s">
        <v>280</v>
      </c>
      <c r="D433" s="5"/>
      <c r="E433" s="5">
        <v>65126.26</v>
      </c>
      <c r="F433" s="9">
        <f t="shared" si="7"/>
        <v>395118.83999999973</v>
      </c>
    </row>
    <row r="434" spans="1:6" x14ac:dyDescent="0.25">
      <c r="A434" s="6">
        <v>42354</v>
      </c>
      <c r="B434" s="17"/>
      <c r="C434" s="4" t="s">
        <v>281</v>
      </c>
      <c r="D434" s="5"/>
      <c r="E434" s="5">
        <v>114677.5</v>
      </c>
      <c r="F434" s="9">
        <f t="shared" si="7"/>
        <v>280441.33999999973</v>
      </c>
    </row>
    <row r="435" spans="1:6" x14ac:dyDescent="0.25">
      <c r="A435" s="6">
        <v>42354</v>
      </c>
      <c r="B435" s="17"/>
      <c r="C435" s="4" t="s">
        <v>282</v>
      </c>
      <c r="D435" s="5"/>
      <c r="E435" s="5">
        <v>140301.9</v>
      </c>
      <c r="F435" s="9">
        <f t="shared" si="7"/>
        <v>140139.43999999974</v>
      </c>
    </row>
    <row r="436" spans="1:6" x14ac:dyDescent="0.25">
      <c r="A436" s="6">
        <v>42354</v>
      </c>
      <c r="B436" s="17"/>
      <c r="C436" s="4" t="s">
        <v>283</v>
      </c>
      <c r="D436" s="5"/>
      <c r="E436" s="5">
        <v>97873.13</v>
      </c>
      <c r="F436" s="9">
        <f t="shared" si="7"/>
        <v>42266.309999999736</v>
      </c>
    </row>
    <row r="437" spans="1:6" x14ac:dyDescent="0.25">
      <c r="A437" s="6">
        <v>42354</v>
      </c>
      <c r="B437" s="17"/>
      <c r="C437" s="4" t="s">
        <v>325</v>
      </c>
      <c r="D437" s="5"/>
      <c r="E437" s="5">
        <v>3386.25</v>
      </c>
      <c r="F437" s="9">
        <f t="shared" si="7"/>
        <v>38880.059999999736</v>
      </c>
    </row>
    <row r="438" spans="1:6" x14ac:dyDescent="0.25">
      <c r="A438" s="6">
        <v>42354</v>
      </c>
      <c r="B438" s="17"/>
      <c r="C438" s="4" t="s">
        <v>325</v>
      </c>
      <c r="D438" s="5"/>
      <c r="E438" s="5">
        <v>5267.5</v>
      </c>
      <c r="F438" s="9">
        <f t="shared" si="7"/>
        <v>33612.559999999736</v>
      </c>
    </row>
    <row r="439" spans="1:6" x14ac:dyDescent="0.25">
      <c r="A439" s="6">
        <v>42354</v>
      </c>
      <c r="B439" s="17"/>
      <c r="C439" s="4" t="s">
        <v>41</v>
      </c>
      <c r="D439" s="5"/>
      <c r="E439" s="5">
        <v>4.38</v>
      </c>
      <c r="F439" s="9">
        <f t="shared" si="7"/>
        <v>33608.179999999738</v>
      </c>
    </row>
    <row r="440" spans="1:6" x14ac:dyDescent="0.25">
      <c r="A440" s="6">
        <v>42354</v>
      </c>
      <c r="B440" s="17"/>
      <c r="C440" s="4" t="s">
        <v>95</v>
      </c>
      <c r="D440" s="5">
        <v>37288.199999999997</v>
      </c>
      <c r="E440" s="5"/>
      <c r="F440" s="9">
        <f t="shared" si="7"/>
        <v>70896.379999999743</v>
      </c>
    </row>
    <row r="441" spans="1:6" x14ac:dyDescent="0.25">
      <c r="A441" s="6">
        <v>42354</v>
      </c>
      <c r="B441" s="17"/>
      <c r="C441" s="4" t="s">
        <v>284</v>
      </c>
      <c r="D441" s="5"/>
      <c r="E441" s="5">
        <v>24360</v>
      </c>
      <c r="F441" s="9">
        <f t="shared" si="7"/>
        <v>46536.379999999743</v>
      </c>
    </row>
    <row r="442" spans="1:6" x14ac:dyDescent="0.25">
      <c r="A442" s="6">
        <v>42354</v>
      </c>
      <c r="B442" s="17"/>
      <c r="C442" s="4" t="s">
        <v>284</v>
      </c>
      <c r="D442" s="5"/>
      <c r="E442" s="5">
        <v>12928.2</v>
      </c>
      <c r="F442" s="9">
        <f t="shared" si="7"/>
        <v>33608.179999999746</v>
      </c>
    </row>
    <row r="443" spans="1:6" x14ac:dyDescent="0.25">
      <c r="A443" s="6">
        <v>42355</v>
      </c>
      <c r="B443" s="17">
        <v>5508</v>
      </c>
      <c r="C443" s="4" t="s">
        <v>285</v>
      </c>
      <c r="D443" s="5"/>
      <c r="E443" s="5">
        <v>6934.38</v>
      </c>
      <c r="F443" s="9">
        <f t="shared" si="7"/>
        <v>26673.799999999745</v>
      </c>
    </row>
    <row r="444" spans="1:6" x14ac:dyDescent="0.25">
      <c r="A444" s="6">
        <v>42355</v>
      </c>
      <c r="B444" s="17"/>
      <c r="C444" s="4" t="s">
        <v>74</v>
      </c>
      <c r="D444" s="5">
        <v>15598.32</v>
      </c>
      <c r="E444" s="5"/>
      <c r="F444" s="9">
        <f t="shared" si="7"/>
        <v>42272.119999999748</v>
      </c>
    </row>
    <row r="445" spans="1:6" x14ac:dyDescent="0.25">
      <c r="A445" s="6">
        <v>42355</v>
      </c>
      <c r="B445" s="17"/>
      <c r="C445" s="4" t="s">
        <v>7</v>
      </c>
      <c r="D445" s="5">
        <v>18832.66</v>
      </c>
      <c r="E445" s="5"/>
      <c r="F445" s="9">
        <f t="shared" si="7"/>
        <v>61104.779999999751</v>
      </c>
    </row>
    <row r="446" spans="1:6" x14ac:dyDescent="0.25">
      <c r="A446" s="6">
        <v>42355</v>
      </c>
      <c r="B446" s="17">
        <v>5509</v>
      </c>
      <c r="C446" s="4" t="s">
        <v>607</v>
      </c>
      <c r="D446" s="5"/>
      <c r="E446" s="5">
        <v>16000</v>
      </c>
      <c r="F446" s="9">
        <f t="shared" si="7"/>
        <v>45104.779999999751</v>
      </c>
    </row>
    <row r="447" spans="1:6" x14ac:dyDescent="0.25">
      <c r="A447" s="6">
        <v>42355</v>
      </c>
      <c r="B447" s="17"/>
      <c r="C447" s="4" t="s">
        <v>33</v>
      </c>
      <c r="D447" s="5"/>
      <c r="E447" s="5">
        <v>9.2799999999999994</v>
      </c>
      <c r="F447" s="9">
        <f t="shared" si="7"/>
        <v>45095.499999999753</v>
      </c>
    </row>
    <row r="448" spans="1:6" x14ac:dyDescent="0.25">
      <c r="A448" s="6">
        <v>42355</v>
      </c>
      <c r="B448" s="17"/>
      <c r="C448" s="4" t="s">
        <v>33</v>
      </c>
      <c r="D448" s="5"/>
      <c r="E448" s="5">
        <v>9.2799999999999994</v>
      </c>
      <c r="F448" s="9">
        <f t="shared" si="7"/>
        <v>45086.219999999754</v>
      </c>
    </row>
    <row r="449" spans="1:6" x14ac:dyDescent="0.25">
      <c r="A449" s="6">
        <v>42356</v>
      </c>
      <c r="B449" s="17"/>
      <c r="C449" s="4" t="s">
        <v>323</v>
      </c>
      <c r="D449" s="5"/>
      <c r="E449" s="5">
        <v>27000</v>
      </c>
      <c r="F449" s="9">
        <f t="shared" si="7"/>
        <v>18086.219999999754</v>
      </c>
    </row>
    <row r="450" spans="1:6" x14ac:dyDescent="0.25">
      <c r="A450" s="6">
        <v>42356</v>
      </c>
      <c r="B450" s="17">
        <v>5510</v>
      </c>
      <c r="C450" s="4" t="s">
        <v>286</v>
      </c>
      <c r="D450" s="5"/>
      <c r="E450" s="5">
        <v>14600</v>
      </c>
      <c r="F450" s="9">
        <f t="shared" ref="F450:F451" si="8">F449+D450-E450</f>
        <v>3486.2199999997538</v>
      </c>
    </row>
    <row r="451" spans="1:6" x14ac:dyDescent="0.25">
      <c r="A451" s="6">
        <v>42356</v>
      </c>
      <c r="B451" s="94">
        <v>5511</v>
      </c>
      <c r="C451" s="10" t="s">
        <v>6</v>
      </c>
      <c r="D451" s="5"/>
      <c r="E451" s="5"/>
      <c r="F451" s="9">
        <f t="shared" si="8"/>
        <v>3486.2199999997538</v>
      </c>
    </row>
    <row r="452" spans="1:6" x14ac:dyDescent="0.25">
      <c r="A452" s="6">
        <v>42356</v>
      </c>
      <c r="B452" s="17">
        <v>5512</v>
      </c>
      <c r="C452" s="4" t="s">
        <v>287</v>
      </c>
      <c r="D452" s="5"/>
      <c r="E452" s="5">
        <v>17500</v>
      </c>
      <c r="F452" s="9">
        <f t="shared" ref="F452:F566" si="9">F451+D452-E452</f>
        <v>-14013.780000000246</v>
      </c>
    </row>
    <row r="453" spans="1:6" x14ac:dyDescent="0.25">
      <c r="A453" s="6">
        <v>42356</v>
      </c>
      <c r="B453" s="17"/>
      <c r="C453" s="4" t="s">
        <v>76</v>
      </c>
      <c r="D453" s="5">
        <v>17050</v>
      </c>
      <c r="E453" s="5"/>
      <c r="F453" s="9">
        <f t="shared" si="9"/>
        <v>3036.2199999997538</v>
      </c>
    </row>
    <row r="454" spans="1:6" x14ac:dyDescent="0.25">
      <c r="A454" s="6">
        <v>42356</v>
      </c>
      <c r="B454" s="17"/>
      <c r="C454" s="4" t="s">
        <v>10</v>
      </c>
      <c r="D454" s="5">
        <v>80673.320000000007</v>
      </c>
      <c r="E454" s="5"/>
      <c r="F454" s="9">
        <f t="shared" si="9"/>
        <v>83709.539999999761</v>
      </c>
    </row>
    <row r="455" spans="1:6" x14ac:dyDescent="0.25">
      <c r="A455" s="30">
        <v>42356</v>
      </c>
      <c r="B455" s="18">
        <v>5513</v>
      </c>
      <c r="C455" s="31" t="s">
        <v>288</v>
      </c>
      <c r="D455" s="9"/>
      <c r="E455" s="9">
        <v>35126</v>
      </c>
      <c r="F455" s="9">
        <f t="shared" si="9"/>
        <v>48583.539999999761</v>
      </c>
    </row>
    <row r="456" spans="1:6" x14ac:dyDescent="0.25">
      <c r="A456" s="30">
        <v>42356</v>
      </c>
      <c r="B456" s="18"/>
      <c r="C456" s="31" t="s">
        <v>41</v>
      </c>
      <c r="D456" s="9"/>
      <c r="E456" s="9">
        <v>4.3600000000000003</v>
      </c>
      <c r="F456" s="9">
        <f t="shared" si="9"/>
        <v>48579.17999999976</v>
      </c>
    </row>
    <row r="457" spans="1:6" x14ac:dyDescent="0.25">
      <c r="A457" s="6">
        <v>42357</v>
      </c>
      <c r="B457" s="17"/>
      <c r="C457" s="31" t="s">
        <v>608</v>
      </c>
      <c r="D457" s="5"/>
      <c r="E457" s="5">
        <v>15000</v>
      </c>
      <c r="F457" s="9">
        <f t="shared" si="9"/>
        <v>33579.17999999976</v>
      </c>
    </row>
    <row r="458" spans="1:6" x14ac:dyDescent="0.25">
      <c r="A458" s="6">
        <v>42357</v>
      </c>
      <c r="B458" s="17"/>
      <c r="C458" s="4" t="s">
        <v>289</v>
      </c>
      <c r="D458" s="5"/>
      <c r="E458" s="5">
        <v>6400</v>
      </c>
      <c r="F458" s="9">
        <f t="shared" si="9"/>
        <v>27179.17999999976</v>
      </c>
    </row>
    <row r="459" spans="1:6" x14ac:dyDescent="0.25">
      <c r="A459" s="6">
        <v>42359</v>
      </c>
      <c r="B459" s="17">
        <v>5514</v>
      </c>
      <c r="C459" s="4" t="s">
        <v>290</v>
      </c>
      <c r="D459" s="5"/>
      <c r="E459" s="5">
        <v>4970</v>
      </c>
      <c r="F459" s="9">
        <f t="shared" si="9"/>
        <v>22209.17999999976</v>
      </c>
    </row>
    <row r="460" spans="1:6" x14ac:dyDescent="0.25">
      <c r="A460" s="6">
        <v>42359</v>
      </c>
      <c r="B460" s="17"/>
      <c r="C460" s="4" t="s">
        <v>93</v>
      </c>
      <c r="D460" s="5">
        <v>18000</v>
      </c>
      <c r="E460" s="5"/>
      <c r="F460" s="9">
        <f t="shared" si="9"/>
        <v>40209.17999999976</v>
      </c>
    </row>
    <row r="461" spans="1:6" x14ac:dyDescent="0.25">
      <c r="A461" s="6">
        <v>42359</v>
      </c>
      <c r="B461" s="17"/>
      <c r="C461" s="4" t="s">
        <v>323</v>
      </c>
      <c r="D461" s="5"/>
      <c r="E461" s="5">
        <v>18000</v>
      </c>
      <c r="F461" s="9">
        <f t="shared" si="9"/>
        <v>22209.17999999976</v>
      </c>
    </row>
    <row r="462" spans="1:6" x14ac:dyDescent="0.25">
      <c r="A462" s="6">
        <v>42359</v>
      </c>
      <c r="B462" s="17"/>
      <c r="C462" s="4" t="s">
        <v>41</v>
      </c>
      <c r="D462" s="5"/>
      <c r="E462" s="5">
        <v>4.37</v>
      </c>
      <c r="F462" s="9">
        <f t="shared" si="9"/>
        <v>22204.809999999761</v>
      </c>
    </row>
    <row r="463" spans="1:6" x14ac:dyDescent="0.25">
      <c r="A463" s="6">
        <v>42359</v>
      </c>
      <c r="B463" s="17"/>
      <c r="C463" s="4" t="s">
        <v>41</v>
      </c>
      <c r="D463" s="5"/>
      <c r="E463" s="5">
        <v>4.37</v>
      </c>
      <c r="F463" s="9">
        <f t="shared" si="9"/>
        <v>22200.439999999762</v>
      </c>
    </row>
    <row r="464" spans="1:6" x14ac:dyDescent="0.25">
      <c r="A464" s="6">
        <v>42359</v>
      </c>
      <c r="B464" s="17"/>
      <c r="C464" s="4" t="s">
        <v>33</v>
      </c>
      <c r="D464" s="5"/>
      <c r="E464" s="5">
        <v>9.2799999999999994</v>
      </c>
      <c r="F464" s="9">
        <f t="shared" si="9"/>
        <v>22191.159999999763</v>
      </c>
    </row>
    <row r="465" spans="1:6" x14ac:dyDescent="0.25">
      <c r="A465" s="6">
        <v>42361</v>
      </c>
      <c r="B465" s="17"/>
      <c r="C465" s="4" t="s">
        <v>291</v>
      </c>
      <c r="D465" s="5"/>
      <c r="E465" s="5">
        <v>4000</v>
      </c>
      <c r="F465" s="9">
        <f t="shared" si="9"/>
        <v>18191.159999999763</v>
      </c>
    </row>
    <row r="466" spans="1:6" x14ac:dyDescent="0.25">
      <c r="A466" s="6">
        <v>42361</v>
      </c>
      <c r="B466" s="17">
        <v>5515</v>
      </c>
      <c r="C466" s="4" t="s">
        <v>292</v>
      </c>
      <c r="D466" s="5"/>
      <c r="E466" s="5">
        <v>10440</v>
      </c>
      <c r="F466" s="9">
        <f t="shared" si="9"/>
        <v>7751.1599999997634</v>
      </c>
    </row>
    <row r="467" spans="1:6" x14ac:dyDescent="0.25">
      <c r="A467" s="6">
        <v>42361</v>
      </c>
      <c r="B467" s="17"/>
      <c r="C467" s="4" t="s">
        <v>293</v>
      </c>
      <c r="D467" s="5"/>
      <c r="E467" s="5">
        <v>9000</v>
      </c>
      <c r="F467" s="9">
        <f t="shared" si="9"/>
        <v>-1248.8400000002366</v>
      </c>
    </row>
    <row r="468" spans="1:6" x14ac:dyDescent="0.25">
      <c r="A468" s="6">
        <v>42361</v>
      </c>
      <c r="B468" s="17"/>
      <c r="C468" s="4" t="s">
        <v>8</v>
      </c>
      <c r="D468" s="5">
        <v>14669.55</v>
      </c>
      <c r="E468" s="5"/>
      <c r="F468" s="9">
        <f t="shared" si="9"/>
        <v>13420.709999999763</v>
      </c>
    </row>
    <row r="469" spans="1:6" x14ac:dyDescent="0.25">
      <c r="A469" s="6">
        <v>42361</v>
      </c>
      <c r="B469" s="17"/>
      <c r="C469" s="4" t="s">
        <v>41</v>
      </c>
      <c r="D469" s="5"/>
      <c r="E469" s="5">
        <v>4.41</v>
      </c>
      <c r="F469" s="9">
        <f t="shared" si="9"/>
        <v>13416.299999999763</v>
      </c>
    </row>
    <row r="470" spans="1:6" x14ac:dyDescent="0.25">
      <c r="A470" s="6">
        <v>42362</v>
      </c>
      <c r="B470" s="17">
        <v>5516</v>
      </c>
      <c r="C470" s="4" t="s">
        <v>294</v>
      </c>
      <c r="D470" s="5"/>
      <c r="E470" s="5">
        <v>30060.01</v>
      </c>
      <c r="F470" s="9">
        <f t="shared" si="9"/>
        <v>-16643.710000000236</v>
      </c>
    </row>
    <row r="471" spans="1:6" x14ac:dyDescent="0.25">
      <c r="A471" s="6">
        <v>42362</v>
      </c>
      <c r="B471" s="17"/>
      <c r="C471" s="4" t="s">
        <v>261</v>
      </c>
      <c r="D471" s="5"/>
      <c r="E471" s="5">
        <v>817.99</v>
      </c>
      <c r="F471" s="9">
        <f t="shared" si="9"/>
        <v>-17461.700000000237</v>
      </c>
    </row>
    <row r="472" spans="1:6" x14ac:dyDescent="0.25">
      <c r="A472" s="6">
        <v>42362</v>
      </c>
      <c r="B472" s="17"/>
      <c r="C472" s="4" t="s">
        <v>10</v>
      </c>
      <c r="D472" s="5">
        <v>38961</v>
      </c>
      <c r="E472" s="5"/>
      <c r="F472" s="9">
        <f t="shared" si="9"/>
        <v>21499.299999999763</v>
      </c>
    </row>
    <row r="473" spans="1:6" x14ac:dyDescent="0.25">
      <c r="A473" s="6">
        <v>42362</v>
      </c>
      <c r="B473" s="17"/>
      <c r="C473" s="31" t="s">
        <v>295</v>
      </c>
      <c r="D473" s="5"/>
      <c r="E473" s="5">
        <v>3480</v>
      </c>
      <c r="F473" s="9">
        <f t="shared" si="9"/>
        <v>18019.299999999763</v>
      </c>
    </row>
    <row r="474" spans="1:6" x14ac:dyDescent="0.25">
      <c r="A474" s="6">
        <v>42362</v>
      </c>
      <c r="B474" s="17"/>
      <c r="C474" s="4" t="s">
        <v>41</v>
      </c>
      <c r="D474" s="5"/>
      <c r="E474" s="5">
        <v>4.4139999999999997</v>
      </c>
      <c r="F474" s="9">
        <f t="shared" si="9"/>
        <v>18014.885999999762</v>
      </c>
    </row>
    <row r="475" spans="1:6" x14ac:dyDescent="0.25">
      <c r="A475" s="6">
        <v>42362</v>
      </c>
      <c r="B475" s="17"/>
      <c r="C475" s="4" t="s">
        <v>41</v>
      </c>
      <c r="D475" s="5"/>
      <c r="E475" s="5">
        <v>4.41</v>
      </c>
      <c r="F475" s="9">
        <f t="shared" si="9"/>
        <v>18010.475999999762</v>
      </c>
    </row>
    <row r="476" spans="1:6" x14ac:dyDescent="0.25">
      <c r="A476" s="6">
        <v>42366</v>
      </c>
      <c r="B476" s="17"/>
      <c r="C476" s="4" t="s">
        <v>296</v>
      </c>
      <c r="D476" s="5"/>
      <c r="E476" s="5">
        <v>8000</v>
      </c>
      <c r="F476" s="9">
        <f t="shared" si="9"/>
        <v>10010.475999999762</v>
      </c>
    </row>
    <row r="477" spans="1:6" x14ac:dyDescent="0.25">
      <c r="A477" s="6">
        <v>42366</v>
      </c>
      <c r="B477" s="17"/>
      <c r="C477" s="4" t="s">
        <v>297</v>
      </c>
      <c r="D477" s="5"/>
      <c r="E477" s="5">
        <v>831.6</v>
      </c>
      <c r="F477" s="9">
        <f t="shared" si="9"/>
        <v>9178.8759999997619</v>
      </c>
    </row>
    <row r="478" spans="1:6" x14ac:dyDescent="0.25">
      <c r="A478" s="6">
        <v>42366</v>
      </c>
      <c r="B478" s="17"/>
      <c r="C478" s="4" t="s">
        <v>297</v>
      </c>
      <c r="D478" s="5"/>
      <c r="E478" s="5">
        <v>831.6</v>
      </c>
      <c r="F478" s="9">
        <f t="shared" si="9"/>
        <v>8347.2759999997616</v>
      </c>
    </row>
    <row r="479" spans="1:6" x14ac:dyDescent="0.25">
      <c r="A479" s="6">
        <v>42366</v>
      </c>
      <c r="B479" s="17"/>
      <c r="C479" s="4" t="s">
        <v>10</v>
      </c>
      <c r="D479" s="5">
        <v>17879.849999999999</v>
      </c>
      <c r="E479" s="5"/>
      <c r="F479" s="9">
        <f t="shared" si="9"/>
        <v>26227.12599999976</v>
      </c>
    </row>
    <row r="480" spans="1:6" x14ac:dyDescent="0.25">
      <c r="A480" s="6">
        <v>42366</v>
      </c>
      <c r="B480" s="17"/>
      <c r="C480" s="4" t="s">
        <v>10</v>
      </c>
      <c r="D480" s="5">
        <v>106673.29</v>
      </c>
      <c r="E480" s="5"/>
      <c r="F480" s="9">
        <f t="shared" si="9"/>
        <v>132900.41599999976</v>
      </c>
    </row>
    <row r="481" spans="1:6" x14ac:dyDescent="0.25">
      <c r="A481" s="6">
        <v>42366</v>
      </c>
      <c r="B481" s="17"/>
      <c r="C481" s="4" t="s">
        <v>10</v>
      </c>
      <c r="D481" s="5">
        <v>4971.79</v>
      </c>
      <c r="E481" s="5"/>
      <c r="F481" s="9">
        <f t="shared" si="9"/>
        <v>137872.20599999977</v>
      </c>
    </row>
    <row r="482" spans="1:6" x14ac:dyDescent="0.25">
      <c r="A482" s="6">
        <v>42366</v>
      </c>
      <c r="B482" s="17"/>
      <c r="C482" s="4" t="s">
        <v>41</v>
      </c>
      <c r="D482" s="5"/>
      <c r="E482" s="5">
        <v>4.41</v>
      </c>
      <c r="F482" s="9">
        <f t="shared" si="9"/>
        <v>137867.79599999977</v>
      </c>
    </row>
    <row r="483" spans="1:6" x14ac:dyDescent="0.25">
      <c r="A483" s="6">
        <v>42366</v>
      </c>
      <c r="B483" s="17"/>
      <c r="C483" s="4" t="s">
        <v>41</v>
      </c>
      <c r="D483" s="5"/>
      <c r="E483" s="5">
        <v>4.41</v>
      </c>
      <c r="F483" s="9">
        <f t="shared" si="9"/>
        <v>137863.38599999977</v>
      </c>
    </row>
    <row r="484" spans="1:6" x14ac:dyDescent="0.25">
      <c r="A484" s="6">
        <v>42366</v>
      </c>
      <c r="B484" s="17"/>
      <c r="C484" s="4" t="s">
        <v>41</v>
      </c>
      <c r="D484" s="5"/>
      <c r="E484" s="5">
        <v>4.41</v>
      </c>
      <c r="F484" s="9">
        <f t="shared" si="9"/>
        <v>137858.97599999976</v>
      </c>
    </row>
    <row r="485" spans="1:6" x14ac:dyDescent="0.25">
      <c r="A485" s="6">
        <v>42367</v>
      </c>
      <c r="B485" s="17"/>
      <c r="C485" s="4" t="s">
        <v>298</v>
      </c>
      <c r="D485" s="5">
        <v>129465</v>
      </c>
      <c r="E485" s="5"/>
      <c r="F485" s="9">
        <f t="shared" si="9"/>
        <v>267323.97599999979</v>
      </c>
    </row>
    <row r="486" spans="1:6" x14ac:dyDescent="0.25">
      <c r="A486" s="6">
        <v>42367</v>
      </c>
      <c r="B486" s="17"/>
      <c r="C486" s="4" t="s">
        <v>299</v>
      </c>
      <c r="D486" s="5"/>
      <c r="E486" s="5">
        <v>129920</v>
      </c>
      <c r="F486" s="9">
        <f t="shared" si="9"/>
        <v>137403.97599999979</v>
      </c>
    </row>
    <row r="487" spans="1:6" x14ac:dyDescent="0.25">
      <c r="A487" s="6">
        <v>42367</v>
      </c>
      <c r="B487" s="17"/>
      <c r="C487" s="4" t="s">
        <v>300</v>
      </c>
      <c r="D487" s="5"/>
      <c r="E487" s="5">
        <v>12000</v>
      </c>
      <c r="F487" s="9">
        <f t="shared" si="9"/>
        <v>125403.97599999979</v>
      </c>
    </row>
    <row r="488" spans="1:6" x14ac:dyDescent="0.25">
      <c r="A488" s="6">
        <v>42367</v>
      </c>
      <c r="B488" s="17">
        <v>5518</v>
      </c>
      <c r="C488" s="4" t="s">
        <v>301</v>
      </c>
      <c r="D488" s="5"/>
      <c r="E488" s="5">
        <v>3913.78</v>
      </c>
      <c r="F488" s="9">
        <f t="shared" si="9"/>
        <v>121490.19599999979</v>
      </c>
    </row>
    <row r="489" spans="1:6" x14ac:dyDescent="0.25">
      <c r="A489" s="6">
        <v>42367</v>
      </c>
      <c r="B489" s="17">
        <v>5519</v>
      </c>
      <c r="C489" s="4" t="s">
        <v>302</v>
      </c>
      <c r="D489" s="5"/>
      <c r="E489" s="5">
        <v>5300</v>
      </c>
      <c r="F489" s="9">
        <f t="shared" si="9"/>
        <v>116190.19599999979</v>
      </c>
    </row>
    <row r="490" spans="1:6" x14ac:dyDescent="0.25">
      <c r="A490" s="6">
        <v>42367</v>
      </c>
      <c r="B490" s="17">
        <v>5517</v>
      </c>
      <c r="C490" s="4" t="s">
        <v>303</v>
      </c>
      <c r="D490" s="5"/>
      <c r="E490" s="5">
        <v>4071.5</v>
      </c>
      <c r="F490" s="9">
        <f t="shared" si="9"/>
        <v>112118.69599999979</v>
      </c>
    </row>
    <row r="491" spans="1:6" x14ac:dyDescent="0.25">
      <c r="A491" s="6">
        <v>42367</v>
      </c>
      <c r="B491" s="17"/>
      <c r="C491" s="4" t="s">
        <v>98</v>
      </c>
      <c r="D491" s="5"/>
      <c r="E491" s="5">
        <v>5000</v>
      </c>
      <c r="F491" s="9">
        <f t="shared" si="9"/>
        <v>107118.69599999979</v>
      </c>
    </row>
    <row r="492" spans="1:6" x14ac:dyDescent="0.25">
      <c r="A492" s="6">
        <v>42369</v>
      </c>
      <c r="B492" s="17"/>
      <c r="C492" s="4" t="s">
        <v>8</v>
      </c>
      <c r="D492" s="5">
        <v>16543.34</v>
      </c>
      <c r="E492" s="5"/>
      <c r="F492" s="9">
        <f t="shared" si="9"/>
        <v>123662.03599999979</v>
      </c>
    </row>
    <row r="493" spans="1:6" x14ac:dyDescent="0.25">
      <c r="A493" s="6">
        <v>42367</v>
      </c>
      <c r="B493" s="17"/>
      <c r="C493" s="4" t="s">
        <v>103</v>
      </c>
      <c r="D493" s="5"/>
      <c r="E493" s="5">
        <v>150000</v>
      </c>
      <c r="F493" s="9">
        <f t="shared" si="9"/>
        <v>-26337.964000000211</v>
      </c>
    </row>
    <row r="494" spans="1:6" x14ac:dyDescent="0.25">
      <c r="A494" s="6">
        <v>42367</v>
      </c>
      <c r="B494" s="17"/>
      <c r="C494" s="4" t="s">
        <v>93</v>
      </c>
      <c r="D494" s="5">
        <v>12000</v>
      </c>
      <c r="E494" s="5"/>
      <c r="F494" s="9">
        <f t="shared" si="9"/>
        <v>-14337.964000000211</v>
      </c>
    </row>
    <row r="495" spans="1:6" x14ac:dyDescent="0.25">
      <c r="A495" s="6">
        <v>42367</v>
      </c>
      <c r="B495" s="17"/>
      <c r="C495" s="4" t="s">
        <v>93</v>
      </c>
      <c r="D495" s="5">
        <v>13300</v>
      </c>
      <c r="E495" s="5"/>
      <c r="F495" s="9">
        <f t="shared" si="9"/>
        <v>-1037.9640000002109</v>
      </c>
    </row>
    <row r="496" spans="1:6" x14ac:dyDescent="0.25">
      <c r="A496" s="6">
        <v>42367</v>
      </c>
      <c r="B496" s="17"/>
      <c r="C496" s="4" t="s">
        <v>93</v>
      </c>
      <c r="D496" s="5">
        <v>10000</v>
      </c>
      <c r="E496" s="5"/>
      <c r="F496" s="9">
        <f t="shared" si="9"/>
        <v>8962.0359999997891</v>
      </c>
    </row>
    <row r="497" spans="1:11" x14ac:dyDescent="0.25">
      <c r="A497" s="6">
        <v>42367</v>
      </c>
      <c r="B497" s="17"/>
      <c r="C497" s="4" t="s">
        <v>41</v>
      </c>
      <c r="D497" s="5"/>
      <c r="E497" s="5">
        <v>4.3899999999999997</v>
      </c>
      <c r="F497" s="9">
        <f t="shared" si="9"/>
        <v>8957.6459999997896</v>
      </c>
      <c r="H497" s="108" t="s">
        <v>326</v>
      </c>
      <c r="I497" s="108"/>
      <c r="J497" s="108"/>
      <c r="K497" s="108"/>
    </row>
    <row r="498" spans="1:11" x14ac:dyDescent="0.25">
      <c r="A498" s="6">
        <v>42367</v>
      </c>
      <c r="B498" s="17"/>
      <c r="C498" s="4" t="s">
        <v>41</v>
      </c>
      <c r="D498" s="5"/>
      <c r="E498" s="5">
        <v>4.3899999999999997</v>
      </c>
      <c r="F498" s="9">
        <f t="shared" si="9"/>
        <v>8953.2559999997902</v>
      </c>
    </row>
    <row r="499" spans="1:11" x14ac:dyDescent="0.25">
      <c r="A499" s="6">
        <v>42367</v>
      </c>
      <c r="B499" s="17"/>
      <c r="C499" s="4" t="s">
        <v>33</v>
      </c>
      <c r="D499" s="5"/>
      <c r="E499" s="5">
        <v>9.2799999999999994</v>
      </c>
      <c r="F499" s="9">
        <f t="shared" si="9"/>
        <v>8943.9759999997896</v>
      </c>
      <c r="H499" s="78" t="s">
        <v>12</v>
      </c>
      <c r="K499" s="78" t="s">
        <v>13</v>
      </c>
    </row>
    <row r="500" spans="1:11" x14ac:dyDescent="0.25">
      <c r="A500" s="6">
        <v>42369</v>
      </c>
      <c r="B500" s="17"/>
      <c r="C500" s="4" t="s">
        <v>93</v>
      </c>
      <c r="D500" s="5">
        <v>27840</v>
      </c>
      <c r="E500" s="5"/>
      <c r="F500" s="9">
        <f t="shared" si="9"/>
        <v>36783.975999999791</v>
      </c>
      <c r="H500" s="2">
        <f>F527</f>
        <v>-17024.804000000218</v>
      </c>
      <c r="K500" s="1">
        <v>2975.2</v>
      </c>
    </row>
    <row r="501" spans="1:11" x14ac:dyDescent="0.25">
      <c r="A501" s="6">
        <v>42369</v>
      </c>
      <c r="B501" s="17"/>
      <c r="C501" s="4" t="s">
        <v>323</v>
      </c>
      <c r="D501" s="5"/>
      <c r="E501" s="5">
        <v>27840</v>
      </c>
      <c r="F501" s="9">
        <f t="shared" si="9"/>
        <v>8943.9759999997914</v>
      </c>
      <c r="H501" s="2"/>
      <c r="K501" s="1"/>
    </row>
    <row r="502" spans="1:11" x14ac:dyDescent="0.25">
      <c r="A502" s="6">
        <v>42369</v>
      </c>
      <c r="B502" s="17"/>
      <c r="C502" s="4" t="s">
        <v>93</v>
      </c>
      <c r="D502" s="5">
        <v>150000</v>
      </c>
      <c r="E502" s="5"/>
      <c r="F502" s="9">
        <f t="shared" si="9"/>
        <v>158943.97599999979</v>
      </c>
      <c r="H502" s="2"/>
      <c r="K502" s="1"/>
    </row>
    <row r="503" spans="1:11" x14ac:dyDescent="0.25">
      <c r="A503" s="6">
        <v>42369</v>
      </c>
      <c r="B503" s="17"/>
      <c r="C503" s="4" t="s">
        <v>323</v>
      </c>
      <c r="D503" s="5"/>
      <c r="E503" s="5">
        <v>150000</v>
      </c>
      <c r="F503" s="9">
        <f t="shared" si="9"/>
        <v>8943.9759999997914</v>
      </c>
      <c r="H503" s="26"/>
      <c r="J503" s="11" t="s">
        <v>77</v>
      </c>
    </row>
    <row r="504" spans="1:11" x14ac:dyDescent="0.25">
      <c r="A504" s="6">
        <v>42369</v>
      </c>
      <c r="B504" s="17">
        <v>5526</v>
      </c>
      <c r="C504" s="4" t="s">
        <v>245</v>
      </c>
      <c r="D504" s="5"/>
      <c r="E504" s="5">
        <v>13965</v>
      </c>
      <c r="F504" s="9">
        <f t="shared" si="9"/>
        <v>-5021.0240000002086</v>
      </c>
      <c r="H504" s="32"/>
      <c r="J504" s="77"/>
    </row>
    <row r="505" spans="1:11" x14ac:dyDescent="0.25">
      <c r="A505" s="6">
        <v>42369</v>
      </c>
      <c r="B505" s="17"/>
      <c r="C505" s="4" t="s">
        <v>8</v>
      </c>
      <c r="D505" s="5">
        <v>1654.76</v>
      </c>
      <c r="E505" s="5"/>
      <c r="F505" s="9">
        <f t="shared" si="9"/>
        <v>-3366.2640000002084</v>
      </c>
      <c r="H505" s="27"/>
      <c r="I505" s="83" t="s">
        <v>327</v>
      </c>
      <c r="J505" s="77">
        <v>20000</v>
      </c>
    </row>
    <row r="506" spans="1:11" x14ac:dyDescent="0.25">
      <c r="A506" s="6">
        <v>42369</v>
      </c>
      <c r="B506" s="17"/>
      <c r="C506" s="4" t="s">
        <v>93</v>
      </c>
      <c r="D506" s="5">
        <v>110000</v>
      </c>
      <c r="E506" s="5"/>
      <c r="F506" s="9">
        <f t="shared" si="9"/>
        <v>106633.73599999979</v>
      </c>
      <c r="H506" s="28"/>
      <c r="I506" s="83"/>
      <c r="J506" s="77"/>
    </row>
    <row r="507" spans="1:11" x14ac:dyDescent="0.25">
      <c r="A507" s="6">
        <v>42369</v>
      </c>
      <c r="B507" s="17"/>
      <c r="C507" s="4" t="s">
        <v>93</v>
      </c>
      <c r="D507" s="5">
        <v>15000</v>
      </c>
      <c r="E507" s="5"/>
      <c r="F507" s="9">
        <f t="shared" si="9"/>
        <v>121633.73599999979</v>
      </c>
      <c r="H507" s="28"/>
      <c r="I507" s="83"/>
      <c r="J507" s="77"/>
    </row>
    <row r="508" spans="1:11" x14ac:dyDescent="0.25">
      <c r="A508" s="6">
        <v>42369</v>
      </c>
      <c r="B508" s="17">
        <v>5521</v>
      </c>
      <c r="C508" s="4" t="s">
        <v>305</v>
      </c>
      <c r="D508" s="5"/>
      <c r="E508" s="5">
        <v>3093.25</v>
      </c>
      <c r="F508" s="9">
        <f t="shared" si="9"/>
        <v>118540.48599999979</v>
      </c>
      <c r="H508" s="28"/>
      <c r="I508" s="83"/>
      <c r="J508" s="77"/>
    </row>
    <row r="509" spans="1:11" x14ac:dyDescent="0.25">
      <c r="A509" s="6">
        <v>42369</v>
      </c>
      <c r="B509" s="17">
        <v>5522</v>
      </c>
      <c r="C509" s="4" t="s">
        <v>306</v>
      </c>
      <c r="D509" s="5"/>
      <c r="E509" s="5">
        <v>3621.25</v>
      </c>
      <c r="F509" s="9">
        <f t="shared" si="9"/>
        <v>114919.23599999979</v>
      </c>
      <c r="H509" s="28"/>
      <c r="I509" s="84"/>
      <c r="J509" s="77"/>
      <c r="K509" s="2"/>
    </row>
    <row r="510" spans="1:11" x14ac:dyDescent="0.25">
      <c r="A510" s="6">
        <v>42369</v>
      </c>
      <c r="B510" s="17">
        <v>5524</v>
      </c>
      <c r="C510" s="4" t="s">
        <v>307</v>
      </c>
      <c r="D510" s="5"/>
      <c r="E510" s="5">
        <v>1800</v>
      </c>
      <c r="F510" s="9">
        <f t="shared" si="9"/>
        <v>113119.23599999979</v>
      </c>
      <c r="H510" s="32"/>
      <c r="I510" s="40"/>
      <c r="J510" s="41"/>
      <c r="K510" s="2"/>
    </row>
    <row r="511" spans="1:11" x14ac:dyDescent="0.25">
      <c r="A511" s="6">
        <v>42369</v>
      </c>
      <c r="B511" s="17"/>
      <c r="C511" s="4" t="s">
        <v>34</v>
      </c>
      <c r="D511" s="5">
        <v>12087.8</v>
      </c>
      <c r="E511" s="5"/>
      <c r="F511" s="9">
        <f t="shared" si="9"/>
        <v>125207.03599999979</v>
      </c>
      <c r="H511" s="32"/>
      <c r="I511" s="40"/>
      <c r="J511" s="41"/>
      <c r="K511" s="2"/>
    </row>
    <row r="512" spans="1:11" ht="15.75" thickBot="1" x14ac:dyDescent="0.3">
      <c r="A512" s="6">
        <v>42369</v>
      </c>
      <c r="B512" s="17"/>
      <c r="C512" s="4" t="s">
        <v>308</v>
      </c>
      <c r="D512" s="5"/>
      <c r="E512" s="5">
        <v>12087.8</v>
      </c>
      <c r="F512" s="9">
        <f t="shared" si="9"/>
        <v>113119.23599999979</v>
      </c>
      <c r="H512" s="12">
        <f>H500</f>
        <v>-17024.804000000218</v>
      </c>
      <c r="K512" s="35">
        <f>K500-J505-J506-J507</f>
        <v>-17024.8</v>
      </c>
    </row>
    <row r="513" spans="1:6" ht="15.75" thickTop="1" x14ac:dyDescent="0.25">
      <c r="A513" s="6">
        <v>42369</v>
      </c>
      <c r="B513" s="17"/>
      <c r="C513" s="4" t="s">
        <v>34</v>
      </c>
      <c r="D513" s="5">
        <v>13000</v>
      </c>
      <c r="E513" s="5"/>
      <c r="F513" s="9">
        <f t="shared" si="9"/>
        <v>126119.23599999979</v>
      </c>
    </row>
    <row r="514" spans="1:6" x14ac:dyDescent="0.25">
      <c r="A514" s="6">
        <v>42369</v>
      </c>
      <c r="B514" s="17"/>
      <c r="C514" s="4" t="s">
        <v>8</v>
      </c>
      <c r="D514" s="5">
        <v>100000</v>
      </c>
      <c r="E514" s="5"/>
      <c r="F514" s="9">
        <f t="shared" si="9"/>
        <v>226119.2359999998</v>
      </c>
    </row>
    <row r="515" spans="1:6" x14ac:dyDescent="0.25">
      <c r="A515" s="6">
        <v>42369</v>
      </c>
      <c r="B515" s="17"/>
      <c r="C515" s="4" t="s">
        <v>309</v>
      </c>
      <c r="D515" s="5"/>
      <c r="E515" s="5">
        <v>36983.14</v>
      </c>
      <c r="F515" s="9">
        <f t="shared" si="9"/>
        <v>189136.09599999979</v>
      </c>
    </row>
    <row r="516" spans="1:6" x14ac:dyDescent="0.25">
      <c r="A516" s="6">
        <v>42369</v>
      </c>
      <c r="B516" s="17"/>
      <c r="C516" s="4" t="s">
        <v>309</v>
      </c>
      <c r="D516" s="5"/>
      <c r="E516" s="5">
        <v>50961.1</v>
      </c>
      <c r="F516" s="9">
        <f t="shared" si="9"/>
        <v>138174.99599999978</v>
      </c>
    </row>
    <row r="517" spans="1:6" x14ac:dyDescent="0.25">
      <c r="A517" s="6">
        <v>42369</v>
      </c>
      <c r="B517" s="17"/>
      <c r="C517" s="4" t="s">
        <v>309</v>
      </c>
      <c r="D517" s="5"/>
      <c r="E517" s="5">
        <v>47418.8</v>
      </c>
      <c r="F517" s="9">
        <f t="shared" si="9"/>
        <v>90756.195999999778</v>
      </c>
    </row>
    <row r="518" spans="1:6" x14ac:dyDescent="0.25">
      <c r="A518" s="6">
        <v>42369</v>
      </c>
      <c r="B518" s="17"/>
      <c r="C518" s="4" t="s">
        <v>309</v>
      </c>
      <c r="D518" s="5"/>
      <c r="E518" s="5">
        <v>35465.410000000003</v>
      </c>
      <c r="F518" s="9">
        <f t="shared" si="9"/>
        <v>55290.785999999775</v>
      </c>
    </row>
    <row r="519" spans="1:6" x14ac:dyDescent="0.25">
      <c r="A519" s="6">
        <v>42369</v>
      </c>
      <c r="B519" s="17"/>
      <c r="C519" s="4" t="s">
        <v>309</v>
      </c>
      <c r="D519" s="5"/>
      <c r="E519" s="5">
        <v>38611.35</v>
      </c>
      <c r="F519" s="9">
        <f t="shared" si="9"/>
        <v>16679.435999999776</v>
      </c>
    </row>
    <row r="520" spans="1:6" x14ac:dyDescent="0.25">
      <c r="A520" s="6">
        <v>42369</v>
      </c>
      <c r="B520" s="17">
        <v>5523</v>
      </c>
      <c r="C520" s="4" t="s">
        <v>311</v>
      </c>
      <c r="D520" s="5"/>
      <c r="E520" s="5">
        <v>10103.56</v>
      </c>
      <c r="F520" s="9">
        <f t="shared" si="9"/>
        <v>6575.8759999997765</v>
      </c>
    </row>
    <row r="521" spans="1:6" x14ac:dyDescent="0.25">
      <c r="A521" s="6">
        <v>42369</v>
      </c>
      <c r="B521" s="17"/>
      <c r="C521" s="4" t="s">
        <v>28</v>
      </c>
      <c r="D521" s="5">
        <v>4000</v>
      </c>
      <c r="E521" s="5"/>
      <c r="F521" s="9">
        <f t="shared" si="9"/>
        <v>10575.875999999776</v>
      </c>
    </row>
    <row r="522" spans="1:6" x14ac:dyDescent="0.25">
      <c r="A522" s="6">
        <v>42369</v>
      </c>
      <c r="B522" s="17"/>
      <c r="C522" s="4" t="s">
        <v>23</v>
      </c>
      <c r="D522" s="5">
        <v>4.62</v>
      </c>
      <c r="E522" s="5"/>
      <c r="F522" s="9">
        <f t="shared" si="9"/>
        <v>10580.495999999777</v>
      </c>
    </row>
    <row r="523" spans="1:6" x14ac:dyDescent="0.25">
      <c r="A523" s="6">
        <v>42369</v>
      </c>
      <c r="B523" s="17">
        <v>5525</v>
      </c>
      <c r="C523" s="4" t="s">
        <v>310</v>
      </c>
      <c r="D523" s="5"/>
      <c r="E523" s="5">
        <v>24881.1</v>
      </c>
      <c r="F523" s="9">
        <f t="shared" si="9"/>
        <v>-14300.604000000221</v>
      </c>
    </row>
    <row r="524" spans="1:6" x14ac:dyDescent="0.25">
      <c r="A524" s="6">
        <v>42369</v>
      </c>
      <c r="B524" s="17"/>
      <c r="C524" s="4" t="s">
        <v>312</v>
      </c>
      <c r="D524" s="5"/>
      <c r="E524" s="5">
        <v>2701.25</v>
      </c>
      <c r="F524" s="9">
        <f t="shared" si="9"/>
        <v>-17001.854000000221</v>
      </c>
    </row>
    <row r="525" spans="1:6" x14ac:dyDescent="0.25">
      <c r="A525" s="6">
        <v>42369</v>
      </c>
      <c r="B525" s="17"/>
      <c r="C525" s="4" t="s">
        <v>41</v>
      </c>
      <c r="D525" s="5"/>
      <c r="E525" s="5">
        <v>4.3899999999999997</v>
      </c>
      <c r="F525" s="9">
        <f t="shared" si="9"/>
        <v>-17006.244000000221</v>
      </c>
    </row>
    <row r="526" spans="1:6" x14ac:dyDescent="0.25">
      <c r="A526" s="6">
        <v>42369</v>
      </c>
      <c r="B526" s="17"/>
      <c r="C526" s="4" t="s">
        <v>33</v>
      </c>
      <c r="D526" s="5"/>
      <c r="E526" s="5">
        <v>9.2799999999999994</v>
      </c>
      <c r="F526" s="9">
        <f t="shared" si="9"/>
        <v>-17015.52400000022</v>
      </c>
    </row>
    <row r="527" spans="1:6" x14ac:dyDescent="0.25">
      <c r="A527" s="6">
        <v>42369</v>
      </c>
      <c r="B527" s="17"/>
      <c r="C527" s="4" t="s">
        <v>33</v>
      </c>
      <c r="D527" s="5"/>
      <c r="E527" s="5">
        <v>9.2799999999999994</v>
      </c>
      <c r="F527" s="9">
        <f t="shared" si="9"/>
        <v>-17024.804000000218</v>
      </c>
    </row>
    <row r="528" spans="1:6" x14ac:dyDescent="0.25">
      <c r="A528" s="6">
        <v>42374</v>
      </c>
      <c r="B528" s="17"/>
      <c r="C528" s="4" t="s">
        <v>8</v>
      </c>
      <c r="D528" s="5">
        <v>27142.32</v>
      </c>
      <c r="E528" s="5"/>
      <c r="F528" s="9">
        <f t="shared" si="9"/>
        <v>10117.515999999781</v>
      </c>
    </row>
    <row r="529" spans="1:6" x14ac:dyDescent="0.25">
      <c r="A529" s="6">
        <v>42373</v>
      </c>
      <c r="B529" s="17"/>
      <c r="C529" s="4" t="s">
        <v>34</v>
      </c>
      <c r="D529" s="5">
        <v>43180</v>
      </c>
      <c r="E529" s="5"/>
      <c r="F529" s="9">
        <f t="shared" si="9"/>
        <v>53297.515999999785</v>
      </c>
    </row>
    <row r="530" spans="1:6" x14ac:dyDescent="0.25">
      <c r="A530" s="6">
        <v>42373</v>
      </c>
      <c r="B530" s="17"/>
      <c r="C530" s="4" t="s">
        <v>313</v>
      </c>
      <c r="D530" s="5"/>
      <c r="E530" s="5">
        <v>43179.81</v>
      </c>
      <c r="F530" s="9">
        <f t="shared" si="9"/>
        <v>10117.705999999787</v>
      </c>
    </row>
    <row r="531" spans="1:6" x14ac:dyDescent="0.25">
      <c r="A531" s="6">
        <v>42374</v>
      </c>
      <c r="B531" s="17"/>
      <c r="C531" s="4" t="s">
        <v>34</v>
      </c>
      <c r="D531" s="5">
        <v>44700</v>
      </c>
      <c r="E531" s="5"/>
      <c r="F531" s="9">
        <f t="shared" si="9"/>
        <v>54817.705999999787</v>
      </c>
    </row>
    <row r="532" spans="1:6" x14ac:dyDescent="0.25">
      <c r="A532" s="6">
        <v>42374</v>
      </c>
      <c r="B532" s="17">
        <v>5527</v>
      </c>
      <c r="C532" s="4" t="s">
        <v>314</v>
      </c>
      <c r="D532" s="5"/>
      <c r="E532" s="5">
        <v>44700</v>
      </c>
      <c r="F532" s="9">
        <f t="shared" si="9"/>
        <v>10117.705999999787</v>
      </c>
    </row>
    <row r="533" spans="1:6" x14ac:dyDescent="0.25">
      <c r="A533" s="6">
        <v>42374</v>
      </c>
      <c r="B533" s="17"/>
      <c r="C533" s="4" t="s">
        <v>73</v>
      </c>
      <c r="D533" s="5"/>
      <c r="E533" s="5">
        <v>34.799999999999997</v>
      </c>
      <c r="F533" s="9">
        <f t="shared" si="9"/>
        <v>10082.905999999788</v>
      </c>
    </row>
    <row r="534" spans="1:6" x14ac:dyDescent="0.25">
      <c r="A534" s="6">
        <v>42369</v>
      </c>
      <c r="B534" s="17">
        <v>5528</v>
      </c>
      <c r="C534" s="4" t="s">
        <v>315</v>
      </c>
      <c r="D534" s="5"/>
      <c r="E534" s="5">
        <v>2000</v>
      </c>
      <c r="F534" s="9">
        <f t="shared" si="9"/>
        <v>8082.905999999788</v>
      </c>
    </row>
    <row r="535" spans="1:6" x14ac:dyDescent="0.25">
      <c r="A535" s="6">
        <v>42400</v>
      </c>
      <c r="B535" s="17">
        <v>5529</v>
      </c>
      <c r="C535" s="4" t="s">
        <v>616</v>
      </c>
      <c r="D535" s="5"/>
      <c r="E535" s="5">
        <v>8000</v>
      </c>
      <c r="F535" s="9">
        <f t="shared" si="9"/>
        <v>82.905999999788037</v>
      </c>
    </row>
    <row r="536" spans="1:6" x14ac:dyDescent="0.25">
      <c r="A536" s="6">
        <v>42375</v>
      </c>
      <c r="B536" s="17">
        <v>5533</v>
      </c>
      <c r="C536" s="4" t="s">
        <v>290</v>
      </c>
      <c r="D536" s="5"/>
      <c r="E536" s="5">
        <v>8099.56</v>
      </c>
      <c r="F536" s="9">
        <f t="shared" si="9"/>
        <v>-8016.6540000002124</v>
      </c>
    </row>
    <row r="537" spans="1:6" x14ac:dyDescent="0.25">
      <c r="A537" s="6">
        <v>42375</v>
      </c>
      <c r="B537" s="17"/>
      <c r="C537" s="4" t="s">
        <v>8</v>
      </c>
      <c r="D537" s="5">
        <v>24740.61</v>
      </c>
      <c r="E537" s="5"/>
      <c r="F537" s="9">
        <f t="shared" si="9"/>
        <v>16723.955999999787</v>
      </c>
    </row>
    <row r="538" spans="1:6" x14ac:dyDescent="0.25">
      <c r="A538" s="6">
        <v>42375</v>
      </c>
      <c r="B538" s="17"/>
      <c r="C538" s="4" t="s">
        <v>99</v>
      </c>
      <c r="D538" s="5"/>
      <c r="E538" s="5">
        <v>5000</v>
      </c>
      <c r="F538" s="9">
        <f t="shared" si="9"/>
        <v>11723.955999999787</v>
      </c>
    </row>
    <row r="539" spans="1:6" x14ac:dyDescent="0.25">
      <c r="A539" s="6">
        <v>42375</v>
      </c>
      <c r="B539" s="17"/>
      <c r="C539" s="4" t="s">
        <v>8</v>
      </c>
      <c r="D539" s="5">
        <v>32640</v>
      </c>
      <c r="E539" s="5"/>
      <c r="F539" s="9">
        <f t="shared" si="9"/>
        <v>44363.955999999787</v>
      </c>
    </row>
    <row r="540" spans="1:6" x14ac:dyDescent="0.25">
      <c r="A540" s="6">
        <v>42375</v>
      </c>
      <c r="B540" s="17"/>
      <c r="C540" s="4" t="s">
        <v>246</v>
      </c>
      <c r="D540" s="5"/>
      <c r="E540" s="5">
        <v>32640</v>
      </c>
      <c r="F540" s="9">
        <f t="shared" si="9"/>
        <v>11723.955999999787</v>
      </c>
    </row>
    <row r="541" spans="1:6" x14ac:dyDescent="0.25">
      <c r="A541" s="6">
        <v>42375</v>
      </c>
      <c r="B541" s="17"/>
      <c r="C541" s="4" t="s">
        <v>41</v>
      </c>
      <c r="D541" s="5"/>
      <c r="E541" s="5">
        <v>4.47</v>
      </c>
      <c r="F541" s="9">
        <f t="shared" si="9"/>
        <v>11719.485999999788</v>
      </c>
    </row>
    <row r="542" spans="1:6" x14ac:dyDescent="0.25">
      <c r="A542" s="6">
        <v>42375</v>
      </c>
      <c r="B542" s="17"/>
      <c r="C542" s="4" t="s">
        <v>41</v>
      </c>
      <c r="D542" s="5"/>
      <c r="E542" s="5">
        <v>9.2799999999999994</v>
      </c>
      <c r="F542" s="9">
        <f t="shared" si="9"/>
        <v>11710.205999999787</v>
      </c>
    </row>
    <row r="543" spans="1:6" x14ac:dyDescent="0.25">
      <c r="A543" s="6">
        <v>42376</v>
      </c>
      <c r="B543" s="17"/>
      <c r="C543" s="4" t="s">
        <v>17</v>
      </c>
      <c r="D543" s="5"/>
      <c r="E543" s="5">
        <v>783</v>
      </c>
      <c r="F543" s="9">
        <f t="shared" si="9"/>
        <v>10927.205999999787</v>
      </c>
    </row>
    <row r="544" spans="1:6" x14ac:dyDescent="0.25">
      <c r="A544" s="6">
        <v>42376</v>
      </c>
      <c r="B544" s="17"/>
      <c r="C544" s="4" t="s">
        <v>17</v>
      </c>
      <c r="D544" s="5"/>
      <c r="E544" s="5">
        <v>782</v>
      </c>
      <c r="F544" s="9">
        <f t="shared" si="9"/>
        <v>10145.205999999787</v>
      </c>
    </row>
    <row r="545" spans="1:6" x14ac:dyDescent="0.25">
      <c r="A545" s="6">
        <v>42376</v>
      </c>
      <c r="B545" s="17"/>
      <c r="C545" s="4" t="s">
        <v>17</v>
      </c>
      <c r="D545" s="5"/>
      <c r="E545" s="5">
        <v>5674</v>
      </c>
      <c r="F545" s="9">
        <f t="shared" si="9"/>
        <v>4471.2059999997873</v>
      </c>
    </row>
    <row r="546" spans="1:6" x14ac:dyDescent="0.25">
      <c r="A546" s="6">
        <v>42376</v>
      </c>
      <c r="B546" s="17"/>
      <c r="C546" s="4" t="s">
        <v>17</v>
      </c>
      <c r="D546" s="5"/>
      <c r="E546" s="5">
        <v>1468</v>
      </c>
      <c r="F546" s="9">
        <f t="shared" si="9"/>
        <v>3003.2059999997873</v>
      </c>
    </row>
    <row r="547" spans="1:6" x14ac:dyDescent="0.25">
      <c r="A547" s="6">
        <v>42376</v>
      </c>
      <c r="B547" s="17"/>
      <c r="C547" s="4" t="s">
        <v>17</v>
      </c>
      <c r="D547" s="5"/>
      <c r="E547" s="5">
        <v>1468</v>
      </c>
      <c r="F547" s="9">
        <f t="shared" si="9"/>
        <v>1535.2059999997873</v>
      </c>
    </row>
    <row r="548" spans="1:6" x14ac:dyDescent="0.25">
      <c r="A548" s="6">
        <v>42376</v>
      </c>
      <c r="B548" s="17"/>
      <c r="C548" s="4" t="s">
        <v>17</v>
      </c>
      <c r="D548" s="5"/>
      <c r="E548" s="5">
        <v>799</v>
      </c>
      <c r="F548" s="9">
        <f t="shared" si="9"/>
        <v>736.20599999978731</v>
      </c>
    </row>
    <row r="549" spans="1:6" x14ac:dyDescent="0.25">
      <c r="A549" s="6">
        <v>42376</v>
      </c>
      <c r="B549" s="17"/>
      <c r="C549" s="4" t="s">
        <v>7</v>
      </c>
      <c r="D549" s="5">
        <v>5119.59</v>
      </c>
      <c r="E549" s="5"/>
      <c r="F549" s="9">
        <f t="shared" si="9"/>
        <v>5855.7959999997875</v>
      </c>
    </row>
    <row r="550" spans="1:6" x14ac:dyDescent="0.25">
      <c r="A550" s="6">
        <v>42376</v>
      </c>
      <c r="B550" s="17"/>
      <c r="C550" s="4" t="s">
        <v>8</v>
      </c>
      <c r="D550" s="5">
        <v>32993.19</v>
      </c>
      <c r="E550" s="5"/>
      <c r="F550" s="9">
        <f t="shared" si="9"/>
        <v>38848.985999999786</v>
      </c>
    </row>
    <row r="551" spans="1:6" x14ac:dyDescent="0.25">
      <c r="A551" s="6">
        <v>42377</v>
      </c>
      <c r="B551" s="17">
        <v>5534</v>
      </c>
      <c r="C551" s="4" t="s">
        <v>316</v>
      </c>
      <c r="D551" s="5"/>
      <c r="E551" s="5">
        <v>8149</v>
      </c>
      <c r="F551" s="9">
        <f t="shared" si="9"/>
        <v>30699.985999999786</v>
      </c>
    </row>
    <row r="552" spans="1:6" x14ac:dyDescent="0.25">
      <c r="A552" s="6">
        <v>42377</v>
      </c>
      <c r="B552" s="17"/>
      <c r="C552" s="4" t="s">
        <v>296</v>
      </c>
      <c r="D552" s="5"/>
      <c r="E552" s="5">
        <v>8000</v>
      </c>
      <c r="F552" s="9">
        <f t="shared" si="9"/>
        <v>22699.985999999786</v>
      </c>
    </row>
    <row r="553" spans="1:6" x14ac:dyDescent="0.25">
      <c r="A553" s="6">
        <v>42377</v>
      </c>
      <c r="B553" s="17">
        <v>5535</v>
      </c>
      <c r="C553" s="4" t="s">
        <v>317</v>
      </c>
      <c r="D553" s="5"/>
      <c r="E553" s="5">
        <v>2800</v>
      </c>
      <c r="F553" s="9">
        <f t="shared" si="9"/>
        <v>19899.985999999786</v>
      </c>
    </row>
    <row r="554" spans="1:6" x14ac:dyDescent="0.25">
      <c r="A554" s="6">
        <v>42012</v>
      </c>
      <c r="B554" s="17">
        <v>5536</v>
      </c>
      <c r="C554" s="4" t="s">
        <v>318</v>
      </c>
      <c r="D554" s="5"/>
      <c r="E554" s="5">
        <v>1650</v>
      </c>
      <c r="F554" s="9">
        <f t="shared" si="9"/>
        <v>18249.985999999786</v>
      </c>
    </row>
    <row r="555" spans="1:6" x14ac:dyDescent="0.25">
      <c r="A555" s="6">
        <v>42377</v>
      </c>
      <c r="B555" s="17">
        <v>5537</v>
      </c>
      <c r="C555" s="4" t="s">
        <v>245</v>
      </c>
      <c r="D555" s="5"/>
      <c r="E555" s="5">
        <v>24130</v>
      </c>
      <c r="F555" s="9">
        <f t="shared" si="9"/>
        <v>-5880.0140000002139</v>
      </c>
    </row>
    <row r="556" spans="1:6" x14ac:dyDescent="0.25">
      <c r="A556" s="6">
        <v>42377</v>
      </c>
      <c r="B556" s="17"/>
      <c r="C556" s="4" t="s">
        <v>8</v>
      </c>
      <c r="D556" s="5">
        <v>45160.61</v>
      </c>
      <c r="E556" s="5"/>
      <c r="F556" s="9">
        <f t="shared" si="9"/>
        <v>39280.595999999787</v>
      </c>
    </row>
    <row r="557" spans="1:6" x14ac:dyDescent="0.25">
      <c r="A557" s="6">
        <v>42377</v>
      </c>
      <c r="B557" s="17"/>
      <c r="C557" s="4" t="s">
        <v>8</v>
      </c>
      <c r="D557" s="5">
        <v>80150.100000000006</v>
      </c>
      <c r="E557" s="5"/>
      <c r="F557" s="9">
        <f t="shared" si="9"/>
        <v>119430.69599999979</v>
      </c>
    </row>
    <row r="558" spans="1:6" x14ac:dyDescent="0.25">
      <c r="A558" s="6">
        <v>42377</v>
      </c>
      <c r="B558" s="17">
        <v>5538</v>
      </c>
      <c r="C558" s="4" t="s">
        <v>319</v>
      </c>
      <c r="D558" s="5"/>
      <c r="E558" s="5">
        <v>47200</v>
      </c>
      <c r="F558" s="9">
        <f t="shared" si="9"/>
        <v>72230.695999999793</v>
      </c>
    </row>
    <row r="559" spans="1:6" x14ac:dyDescent="0.25">
      <c r="A559" s="6">
        <v>42377</v>
      </c>
      <c r="B559" s="17">
        <v>5539</v>
      </c>
      <c r="C559" s="4" t="s">
        <v>320</v>
      </c>
      <c r="D559" s="5"/>
      <c r="E559" s="5">
        <v>9140</v>
      </c>
      <c r="F559" s="9">
        <f t="shared" si="9"/>
        <v>63090.695999999793</v>
      </c>
    </row>
    <row r="560" spans="1:6" x14ac:dyDescent="0.25">
      <c r="A560" s="6">
        <v>42377</v>
      </c>
      <c r="B560" s="17"/>
      <c r="C560" s="4" t="s">
        <v>321</v>
      </c>
      <c r="D560" s="5"/>
      <c r="E560" s="5">
        <v>6640</v>
      </c>
      <c r="F560" s="9">
        <f t="shared" si="9"/>
        <v>56450.695999999793</v>
      </c>
    </row>
    <row r="561" spans="1:6" x14ac:dyDescent="0.25">
      <c r="A561" s="6">
        <v>42012</v>
      </c>
      <c r="B561" s="17"/>
      <c r="C561" s="4" t="s">
        <v>322</v>
      </c>
      <c r="D561" s="5"/>
      <c r="E561" s="5">
        <v>12640</v>
      </c>
      <c r="F561" s="9">
        <f t="shared" si="9"/>
        <v>43810.695999999793</v>
      </c>
    </row>
    <row r="562" spans="1:6" x14ac:dyDescent="0.25">
      <c r="A562" s="6">
        <v>42012</v>
      </c>
      <c r="B562" s="17"/>
      <c r="C562" s="4" t="s">
        <v>41</v>
      </c>
      <c r="D562" s="5"/>
      <c r="E562" s="5">
        <v>4.55</v>
      </c>
      <c r="F562" s="9">
        <f t="shared" si="9"/>
        <v>43806.14599999979</v>
      </c>
    </row>
    <row r="563" spans="1:6" x14ac:dyDescent="0.25">
      <c r="A563" s="6">
        <v>42012</v>
      </c>
      <c r="B563" s="17"/>
      <c r="C563" s="4" t="s">
        <v>41</v>
      </c>
      <c r="D563" s="5"/>
      <c r="E563" s="5">
        <v>9.2799999999999994</v>
      </c>
      <c r="F563" s="9">
        <f t="shared" si="9"/>
        <v>43796.865999999791</v>
      </c>
    </row>
    <row r="564" spans="1:6" x14ac:dyDescent="0.25">
      <c r="A564" s="6">
        <v>42012</v>
      </c>
      <c r="B564" s="17"/>
      <c r="C564" s="4" t="s">
        <v>41</v>
      </c>
      <c r="D564" s="5"/>
      <c r="E564" s="5">
        <v>9.2799999999999994</v>
      </c>
      <c r="F564" s="9">
        <f t="shared" si="9"/>
        <v>43787.585999999792</v>
      </c>
    </row>
    <row r="565" spans="1:6" x14ac:dyDescent="0.25">
      <c r="A565" s="6">
        <v>42381</v>
      </c>
      <c r="B565" s="17">
        <v>5530</v>
      </c>
      <c r="C565" s="4" t="s">
        <v>330</v>
      </c>
      <c r="D565" s="5"/>
      <c r="E565" s="5">
        <v>5400</v>
      </c>
      <c r="F565" s="9">
        <f t="shared" si="9"/>
        <v>38387.585999999792</v>
      </c>
    </row>
    <row r="566" spans="1:6" x14ac:dyDescent="0.25">
      <c r="A566" s="6">
        <v>42381</v>
      </c>
      <c r="B566" s="17"/>
      <c r="C566" s="4" t="s">
        <v>331</v>
      </c>
      <c r="D566" s="5"/>
      <c r="E566" s="5">
        <v>3179.84</v>
      </c>
      <c r="F566" s="9">
        <f t="shared" si="9"/>
        <v>35207.745999999795</v>
      </c>
    </row>
    <row r="567" spans="1:6" x14ac:dyDescent="0.25">
      <c r="A567" s="6">
        <v>42381</v>
      </c>
      <c r="B567" s="17"/>
      <c r="C567" s="4" t="s">
        <v>332</v>
      </c>
      <c r="D567" s="5"/>
      <c r="E567" s="5">
        <v>4000</v>
      </c>
      <c r="F567" s="9">
        <f t="shared" ref="F567:F666" si="10">F566+D567-E567</f>
        <v>31207.745999999795</v>
      </c>
    </row>
    <row r="568" spans="1:6" x14ac:dyDescent="0.25">
      <c r="A568" s="6">
        <v>42381</v>
      </c>
      <c r="B568" s="17"/>
      <c r="C568" s="4" t="s">
        <v>8</v>
      </c>
      <c r="D568" s="5">
        <v>44486.58</v>
      </c>
      <c r="E568" s="5"/>
      <c r="F568" s="9">
        <f t="shared" si="10"/>
        <v>75694.325999999797</v>
      </c>
    </row>
    <row r="569" spans="1:6" x14ac:dyDescent="0.25">
      <c r="A569" s="6">
        <v>42381</v>
      </c>
      <c r="B569" s="17"/>
      <c r="C569" s="4" t="s">
        <v>8</v>
      </c>
      <c r="D569" s="5">
        <v>60922.5</v>
      </c>
      <c r="E569" s="5"/>
      <c r="F569" s="9">
        <f t="shared" si="10"/>
        <v>136616.8259999998</v>
      </c>
    </row>
    <row r="570" spans="1:6" x14ac:dyDescent="0.25">
      <c r="A570" s="6">
        <v>42381</v>
      </c>
      <c r="B570" s="17">
        <v>5540</v>
      </c>
      <c r="C570" s="4" t="s">
        <v>333</v>
      </c>
      <c r="D570" s="5"/>
      <c r="E570" s="5">
        <v>12044.12</v>
      </c>
      <c r="F570" s="9">
        <f t="shared" si="10"/>
        <v>124572.7059999998</v>
      </c>
    </row>
    <row r="571" spans="1:6" x14ac:dyDescent="0.25">
      <c r="A571" s="6">
        <v>42381</v>
      </c>
      <c r="B571" s="17"/>
      <c r="C571" s="4" t="s">
        <v>146</v>
      </c>
      <c r="D571" s="5"/>
      <c r="E571" s="5">
        <v>6000</v>
      </c>
      <c r="F571" s="9">
        <f t="shared" si="10"/>
        <v>118572.7059999998</v>
      </c>
    </row>
    <row r="572" spans="1:6" x14ac:dyDescent="0.25">
      <c r="A572" s="6">
        <v>42381</v>
      </c>
      <c r="B572" s="17"/>
      <c r="C572" s="4" t="s">
        <v>41</v>
      </c>
      <c r="D572" s="5"/>
      <c r="E572" s="5">
        <v>4.55</v>
      </c>
      <c r="F572" s="9">
        <f t="shared" si="10"/>
        <v>118568.1559999998</v>
      </c>
    </row>
    <row r="573" spans="1:6" x14ac:dyDescent="0.25">
      <c r="A573" s="6">
        <v>42381</v>
      </c>
      <c r="B573" s="17"/>
      <c r="C573" s="4" t="s">
        <v>41</v>
      </c>
      <c r="D573" s="5"/>
      <c r="E573" s="5">
        <v>4.59</v>
      </c>
      <c r="F573" s="9">
        <f t="shared" si="10"/>
        <v>118563.5659999998</v>
      </c>
    </row>
    <row r="574" spans="1:6" x14ac:dyDescent="0.25">
      <c r="A574" s="6">
        <v>42382</v>
      </c>
      <c r="B574" s="17"/>
      <c r="C574" s="4" t="s">
        <v>336</v>
      </c>
      <c r="D574" s="5"/>
      <c r="E574" s="5">
        <v>10000</v>
      </c>
      <c r="F574" s="9">
        <f t="shared" si="10"/>
        <v>108563.5659999998</v>
      </c>
    </row>
    <row r="575" spans="1:6" x14ac:dyDescent="0.25">
      <c r="A575" s="6">
        <v>42382</v>
      </c>
      <c r="B575" s="17"/>
      <c r="C575" s="4" t="s">
        <v>8</v>
      </c>
      <c r="D575" s="5">
        <v>24559.86</v>
      </c>
      <c r="E575" s="5"/>
      <c r="F575" s="9">
        <f t="shared" si="10"/>
        <v>133123.4259999998</v>
      </c>
    </row>
    <row r="576" spans="1:6" x14ac:dyDescent="0.25">
      <c r="A576" s="6">
        <v>42382</v>
      </c>
      <c r="B576" s="17"/>
      <c r="C576" s="4" t="s">
        <v>338</v>
      </c>
      <c r="D576" s="5"/>
      <c r="E576" s="5">
        <v>71500</v>
      </c>
      <c r="F576" s="9">
        <f t="shared" si="10"/>
        <v>61623.425999999803</v>
      </c>
    </row>
    <row r="577" spans="1:8" x14ac:dyDescent="0.25">
      <c r="A577" s="6">
        <v>42382</v>
      </c>
      <c r="B577" s="17"/>
      <c r="C577" s="4" t="s">
        <v>296</v>
      </c>
      <c r="D577" s="5"/>
      <c r="E577" s="5">
        <v>5000</v>
      </c>
      <c r="F577" s="9">
        <f t="shared" si="10"/>
        <v>56623.425999999803</v>
      </c>
      <c r="G577" s="77"/>
      <c r="H577" s="77"/>
    </row>
    <row r="578" spans="1:8" x14ac:dyDescent="0.25">
      <c r="A578" s="6">
        <v>42382</v>
      </c>
      <c r="B578" s="17"/>
      <c r="C578" s="4" t="s">
        <v>41</v>
      </c>
      <c r="D578" s="5"/>
      <c r="E578" s="5">
        <v>4.59</v>
      </c>
      <c r="F578" s="9">
        <f t="shared" si="10"/>
        <v>56618.835999999807</v>
      </c>
    </row>
    <row r="579" spans="1:8" x14ac:dyDescent="0.25">
      <c r="A579" s="6">
        <v>42382</v>
      </c>
      <c r="B579" s="17"/>
      <c r="C579" s="4" t="s">
        <v>41</v>
      </c>
      <c r="D579" s="5"/>
      <c r="E579" s="5">
        <v>4.59</v>
      </c>
      <c r="F579" s="9">
        <f t="shared" si="10"/>
        <v>56614.24599999981</v>
      </c>
    </row>
    <row r="580" spans="1:8" x14ac:dyDescent="0.25">
      <c r="A580" s="6">
        <v>42382</v>
      </c>
      <c r="B580" s="17"/>
      <c r="C580" s="4" t="s">
        <v>41</v>
      </c>
      <c r="D580" s="5"/>
      <c r="E580" s="5">
        <v>9.2799999999999994</v>
      </c>
      <c r="F580" s="9">
        <f t="shared" si="10"/>
        <v>56604.965999999811</v>
      </c>
    </row>
    <row r="581" spans="1:8" x14ac:dyDescent="0.25">
      <c r="A581" s="6">
        <v>42383</v>
      </c>
      <c r="B581" s="17"/>
      <c r="C581" s="4" t="s">
        <v>340</v>
      </c>
      <c r="D581" s="5"/>
      <c r="E581" s="5">
        <v>18096</v>
      </c>
      <c r="F581" s="9">
        <f t="shared" si="10"/>
        <v>38508.965999999811</v>
      </c>
    </row>
    <row r="582" spans="1:8" x14ac:dyDescent="0.25">
      <c r="A582" s="6">
        <v>42383</v>
      </c>
      <c r="B582" s="17"/>
      <c r="C582" s="4" t="s">
        <v>72</v>
      </c>
      <c r="D582" s="5">
        <v>51759.199999999997</v>
      </c>
      <c r="E582" s="5"/>
      <c r="F582" s="9">
        <f t="shared" si="10"/>
        <v>90268.165999999808</v>
      </c>
    </row>
    <row r="583" spans="1:8" x14ac:dyDescent="0.25">
      <c r="A583" s="6">
        <v>42383</v>
      </c>
      <c r="B583" s="17"/>
      <c r="C583" s="4" t="s">
        <v>8</v>
      </c>
      <c r="D583" s="5">
        <v>51840</v>
      </c>
      <c r="E583" s="95"/>
      <c r="F583" s="9">
        <f t="shared" si="10"/>
        <v>142108.16599999979</v>
      </c>
    </row>
    <row r="584" spans="1:8" x14ac:dyDescent="0.25">
      <c r="A584" s="6">
        <v>42383</v>
      </c>
      <c r="B584" s="17"/>
      <c r="C584" s="4" t="s">
        <v>246</v>
      </c>
      <c r="D584" s="5"/>
      <c r="E584" s="95">
        <v>51840</v>
      </c>
      <c r="F584" s="9">
        <f t="shared" si="10"/>
        <v>90268.165999999794</v>
      </c>
    </row>
    <row r="585" spans="1:8" x14ac:dyDescent="0.25">
      <c r="A585" s="6">
        <v>42383</v>
      </c>
      <c r="B585" s="17"/>
      <c r="C585" s="4" t="s">
        <v>41</v>
      </c>
      <c r="D585" s="5"/>
      <c r="E585" s="95">
        <v>4.58</v>
      </c>
      <c r="F585" s="9">
        <f t="shared" si="10"/>
        <v>90263.585999999792</v>
      </c>
    </row>
    <row r="586" spans="1:8" x14ac:dyDescent="0.25">
      <c r="A586" s="6">
        <v>42383</v>
      </c>
      <c r="B586" s="17"/>
      <c r="C586" s="4" t="s">
        <v>41</v>
      </c>
      <c r="D586" s="5"/>
      <c r="E586" s="95">
        <v>9.2799999999999994</v>
      </c>
      <c r="F586" s="9">
        <f t="shared" si="10"/>
        <v>90254.305999999793</v>
      </c>
    </row>
    <row r="587" spans="1:8" x14ac:dyDescent="0.25">
      <c r="A587" s="57">
        <v>42368</v>
      </c>
      <c r="B587" s="47">
        <v>5520</v>
      </c>
      <c r="C587" s="43" t="s">
        <v>304</v>
      </c>
      <c r="D587" s="88"/>
      <c r="E587" s="87"/>
      <c r="F587" s="9">
        <f t="shared" si="10"/>
        <v>90254.305999999793</v>
      </c>
    </row>
    <row r="588" spans="1:8" x14ac:dyDescent="0.25">
      <c r="A588" s="89">
        <v>42384</v>
      </c>
      <c r="B588" s="90"/>
      <c r="C588" s="55" t="s">
        <v>343</v>
      </c>
      <c r="D588" s="88"/>
      <c r="E588" s="87">
        <v>12772</v>
      </c>
      <c r="F588" s="9">
        <f t="shared" si="10"/>
        <v>77482.305999999793</v>
      </c>
    </row>
    <row r="589" spans="1:8" x14ac:dyDescent="0.25">
      <c r="A589" s="89">
        <v>42384</v>
      </c>
      <c r="B589" s="90"/>
      <c r="C589" s="55" t="s">
        <v>98</v>
      </c>
      <c r="D589" s="88"/>
      <c r="E589" s="87">
        <v>5000</v>
      </c>
      <c r="F589" s="9">
        <f t="shared" si="10"/>
        <v>72482.305999999793</v>
      </c>
    </row>
    <row r="590" spans="1:8" x14ac:dyDescent="0.25">
      <c r="A590" s="89">
        <v>42384</v>
      </c>
      <c r="B590" s="90"/>
      <c r="C590" s="55" t="s">
        <v>344</v>
      </c>
      <c r="D590" s="88"/>
      <c r="E590" s="87">
        <v>21640</v>
      </c>
      <c r="F590" s="9">
        <f t="shared" si="10"/>
        <v>50842.305999999793</v>
      </c>
    </row>
    <row r="591" spans="1:8" x14ac:dyDescent="0.25">
      <c r="A591" s="89">
        <v>42384</v>
      </c>
      <c r="B591" s="90">
        <v>5546</v>
      </c>
      <c r="C591" s="55" t="s">
        <v>345</v>
      </c>
      <c r="D591" s="88"/>
      <c r="E591" s="87">
        <v>43155</v>
      </c>
      <c r="F591" s="9">
        <f t="shared" si="10"/>
        <v>7687.3059999997931</v>
      </c>
    </row>
    <row r="592" spans="1:8" x14ac:dyDescent="0.25">
      <c r="A592" s="89">
        <v>42384</v>
      </c>
      <c r="B592" s="90"/>
      <c r="C592" s="55" t="s">
        <v>10</v>
      </c>
      <c r="D592" s="88">
        <v>964525.29</v>
      </c>
      <c r="E592" s="87"/>
      <c r="F592" s="9">
        <f t="shared" si="10"/>
        <v>972212.59599999979</v>
      </c>
    </row>
    <row r="593" spans="1:6" x14ac:dyDescent="0.25">
      <c r="A593" s="30">
        <v>42384</v>
      </c>
      <c r="B593" s="18">
        <v>5544</v>
      </c>
      <c r="C593" s="31" t="s">
        <v>341</v>
      </c>
      <c r="D593" s="9"/>
      <c r="E593" s="9">
        <v>1921.25</v>
      </c>
      <c r="F593" s="9">
        <f t="shared" si="10"/>
        <v>970291.34599999979</v>
      </c>
    </row>
    <row r="594" spans="1:6" x14ac:dyDescent="0.25">
      <c r="A594" s="30">
        <v>42384</v>
      </c>
      <c r="B594" s="18">
        <v>5545</v>
      </c>
      <c r="C594" s="31" t="s">
        <v>342</v>
      </c>
      <c r="D594" s="9"/>
      <c r="E594" s="9">
        <v>2621.25</v>
      </c>
      <c r="F594" s="9">
        <f t="shared" si="10"/>
        <v>967670.09599999979</v>
      </c>
    </row>
    <row r="595" spans="1:6" x14ac:dyDescent="0.25">
      <c r="A595" s="30">
        <v>42369</v>
      </c>
      <c r="B595" s="18">
        <v>5531</v>
      </c>
      <c r="C595" s="31" t="s">
        <v>339</v>
      </c>
      <c r="D595" s="9"/>
      <c r="E595" s="9">
        <v>3600</v>
      </c>
      <c r="F595" s="9">
        <f t="shared" si="10"/>
        <v>964070.09599999979</v>
      </c>
    </row>
    <row r="596" spans="1:6" x14ac:dyDescent="0.25">
      <c r="A596" s="30">
        <v>42383</v>
      </c>
      <c r="B596" s="18">
        <v>5543</v>
      </c>
      <c r="C596" s="31" t="s">
        <v>335</v>
      </c>
      <c r="D596" s="9"/>
      <c r="E596" s="9">
        <v>100000</v>
      </c>
      <c r="F596" s="9">
        <f t="shared" si="10"/>
        <v>864070.09599999979</v>
      </c>
    </row>
    <row r="597" spans="1:6" x14ac:dyDescent="0.25">
      <c r="A597" s="30">
        <v>42384</v>
      </c>
      <c r="B597" s="18"/>
      <c r="C597" s="31" t="s">
        <v>8</v>
      </c>
      <c r="D597" s="9">
        <v>55351.9</v>
      </c>
      <c r="E597" s="9"/>
      <c r="F597" s="9">
        <f t="shared" si="10"/>
        <v>919421.99599999981</v>
      </c>
    </row>
    <row r="598" spans="1:6" x14ac:dyDescent="0.25">
      <c r="A598" s="30">
        <v>42384</v>
      </c>
      <c r="B598" s="18"/>
      <c r="C598" s="31" t="s">
        <v>10</v>
      </c>
      <c r="D598" s="9">
        <v>1031.29</v>
      </c>
      <c r="E598" s="9"/>
      <c r="F598" s="9">
        <f t="shared" si="10"/>
        <v>920453.28599999985</v>
      </c>
    </row>
    <row r="599" spans="1:6" x14ac:dyDescent="0.25">
      <c r="A599" s="30">
        <v>42384</v>
      </c>
      <c r="B599" s="18"/>
      <c r="C599" s="31" t="s">
        <v>346</v>
      </c>
      <c r="D599" s="9"/>
      <c r="E599" s="9">
        <v>100000</v>
      </c>
      <c r="F599" s="9">
        <f t="shared" si="10"/>
        <v>820453.28599999985</v>
      </c>
    </row>
    <row r="600" spans="1:6" x14ac:dyDescent="0.25">
      <c r="A600" s="30">
        <v>42384</v>
      </c>
      <c r="B600" s="18"/>
      <c r="C600" s="31" t="s">
        <v>347</v>
      </c>
      <c r="D600" s="9"/>
      <c r="E600" s="9">
        <v>37158.14</v>
      </c>
      <c r="F600" s="9">
        <f t="shared" si="10"/>
        <v>783295.14599999983</v>
      </c>
    </row>
    <row r="601" spans="1:6" x14ac:dyDescent="0.25">
      <c r="A601" s="30">
        <v>42384</v>
      </c>
      <c r="B601" s="18"/>
      <c r="C601" s="31" t="s">
        <v>347</v>
      </c>
      <c r="D601" s="9"/>
      <c r="E601" s="9">
        <v>63540.94</v>
      </c>
      <c r="F601" s="9">
        <f t="shared" si="10"/>
        <v>719754.20599999977</v>
      </c>
    </row>
    <row r="602" spans="1:6" x14ac:dyDescent="0.25">
      <c r="A602" s="30">
        <v>42384</v>
      </c>
      <c r="B602" s="18"/>
      <c r="C602" s="31" t="s">
        <v>347</v>
      </c>
      <c r="D602" s="9"/>
      <c r="E602" s="9">
        <v>57277.3</v>
      </c>
      <c r="F602" s="9">
        <f t="shared" si="10"/>
        <v>662476.90599999973</v>
      </c>
    </row>
    <row r="603" spans="1:6" x14ac:dyDescent="0.25">
      <c r="A603" s="30">
        <v>42384</v>
      </c>
      <c r="B603" s="18"/>
      <c r="C603" s="31" t="s">
        <v>347</v>
      </c>
      <c r="D603" s="9"/>
      <c r="E603" s="9">
        <v>98791.16</v>
      </c>
      <c r="F603" s="9">
        <f t="shared" si="10"/>
        <v>563685.74599999969</v>
      </c>
    </row>
    <row r="604" spans="1:6" x14ac:dyDescent="0.25">
      <c r="A604" s="30">
        <v>42384</v>
      </c>
      <c r="B604" s="18"/>
      <c r="C604" s="31" t="s">
        <v>347</v>
      </c>
      <c r="D604" s="9"/>
      <c r="E604" s="9">
        <v>38222.660000000003</v>
      </c>
      <c r="F604" s="9">
        <f t="shared" si="10"/>
        <v>525463.08599999966</v>
      </c>
    </row>
    <row r="605" spans="1:6" x14ac:dyDescent="0.25">
      <c r="A605" s="30">
        <v>42384</v>
      </c>
      <c r="B605" s="18"/>
      <c r="C605" s="31" t="s">
        <v>609</v>
      </c>
      <c r="D605" s="9"/>
      <c r="E605" s="9">
        <v>40000</v>
      </c>
      <c r="F605" s="9">
        <f t="shared" si="10"/>
        <v>485463.08599999966</v>
      </c>
    </row>
    <row r="606" spans="1:6" x14ac:dyDescent="0.25">
      <c r="A606" s="30">
        <v>42384</v>
      </c>
      <c r="B606" s="18"/>
      <c r="C606" s="31" t="s">
        <v>350</v>
      </c>
      <c r="D606" s="9"/>
      <c r="E606" s="9">
        <v>120</v>
      </c>
      <c r="F606" s="9">
        <f t="shared" si="10"/>
        <v>485343.08599999966</v>
      </c>
    </row>
    <row r="607" spans="1:6" x14ac:dyDescent="0.25">
      <c r="A607" s="30">
        <v>42384</v>
      </c>
      <c r="B607" s="18"/>
      <c r="C607" s="31" t="s">
        <v>41</v>
      </c>
      <c r="D607" s="9"/>
      <c r="E607" s="9">
        <v>4.68</v>
      </c>
      <c r="F607" s="9">
        <f t="shared" si="10"/>
        <v>485338.40599999967</v>
      </c>
    </row>
    <row r="608" spans="1:6" x14ac:dyDescent="0.25">
      <c r="A608" s="30">
        <v>42384</v>
      </c>
      <c r="B608" s="18"/>
      <c r="C608" s="31" t="s">
        <v>41</v>
      </c>
      <c r="D608" s="9"/>
      <c r="E608" s="9">
        <v>4.68</v>
      </c>
      <c r="F608" s="9">
        <f t="shared" si="10"/>
        <v>485333.72599999967</v>
      </c>
    </row>
    <row r="609" spans="1:8" x14ac:dyDescent="0.25">
      <c r="A609" s="30">
        <v>42384</v>
      </c>
      <c r="B609" s="18"/>
      <c r="C609" s="31" t="s">
        <v>41</v>
      </c>
      <c r="D609" s="9"/>
      <c r="E609" s="9">
        <v>4.68</v>
      </c>
      <c r="F609" s="9">
        <f t="shared" si="10"/>
        <v>485329.04599999968</v>
      </c>
    </row>
    <row r="610" spans="1:8" x14ac:dyDescent="0.25">
      <c r="A610" s="30">
        <v>42384</v>
      </c>
      <c r="B610" s="18"/>
      <c r="C610" s="31" t="s">
        <v>41</v>
      </c>
      <c r="D610" s="9"/>
      <c r="E610" s="9">
        <v>9.2799999999999994</v>
      </c>
      <c r="F610" s="9">
        <f t="shared" si="10"/>
        <v>485319.76599999965</v>
      </c>
    </row>
    <row r="611" spans="1:8" x14ac:dyDescent="0.25">
      <c r="A611" s="30">
        <v>42384</v>
      </c>
      <c r="B611" s="18"/>
      <c r="C611" s="31" t="s">
        <v>41</v>
      </c>
      <c r="D611" s="9"/>
      <c r="E611" s="9">
        <v>9.2799999999999994</v>
      </c>
      <c r="F611" s="9">
        <f t="shared" si="10"/>
        <v>485310.48599999963</v>
      </c>
    </row>
    <row r="612" spans="1:8" x14ac:dyDescent="0.25">
      <c r="A612" s="30">
        <v>42385</v>
      </c>
      <c r="B612" s="18"/>
      <c r="C612" s="31" t="s">
        <v>172</v>
      </c>
      <c r="D612" s="9"/>
      <c r="E612" s="9">
        <v>16989</v>
      </c>
      <c r="F612" s="9">
        <f t="shared" si="10"/>
        <v>468321.48599999963</v>
      </c>
    </row>
    <row r="613" spans="1:8" x14ac:dyDescent="0.25">
      <c r="A613" s="30">
        <v>42385</v>
      </c>
      <c r="B613" s="18"/>
      <c r="C613" s="31" t="s">
        <v>348</v>
      </c>
      <c r="D613" s="9"/>
      <c r="E613" s="9">
        <v>5568</v>
      </c>
      <c r="F613" s="9">
        <f t="shared" si="10"/>
        <v>462753.48599999963</v>
      </c>
    </row>
    <row r="614" spans="1:8" x14ac:dyDescent="0.25">
      <c r="A614" s="30">
        <v>42385</v>
      </c>
      <c r="B614" s="18"/>
      <c r="C614" s="31" t="s">
        <v>175</v>
      </c>
      <c r="D614" s="9"/>
      <c r="E614" s="9">
        <v>3269.03</v>
      </c>
      <c r="F614" s="9">
        <f t="shared" si="10"/>
        <v>459484.4559999996</v>
      </c>
    </row>
    <row r="615" spans="1:8" x14ac:dyDescent="0.25">
      <c r="A615" s="30">
        <v>42385</v>
      </c>
      <c r="B615" s="18"/>
      <c r="C615" s="31" t="s">
        <v>349</v>
      </c>
      <c r="D615" s="9"/>
      <c r="E615" s="9">
        <v>6951.3</v>
      </c>
      <c r="F615" s="9">
        <f t="shared" si="10"/>
        <v>452533.15599999961</v>
      </c>
    </row>
    <row r="616" spans="1:8" x14ac:dyDescent="0.25">
      <c r="A616" s="30">
        <v>42385</v>
      </c>
      <c r="B616" s="18"/>
      <c r="C616" s="31" t="s">
        <v>142</v>
      </c>
      <c r="D616" s="9"/>
      <c r="E616" s="9">
        <v>1789.01</v>
      </c>
      <c r="F616" s="9">
        <f t="shared" si="10"/>
        <v>450744.1459999996</v>
      </c>
    </row>
    <row r="617" spans="1:8" x14ac:dyDescent="0.25">
      <c r="A617" s="30">
        <v>42385</v>
      </c>
      <c r="B617" s="18"/>
      <c r="C617" s="31" t="s">
        <v>354</v>
      </c>
      <c r="D617" s="9"/>
      <c r="E617" s="9">
        <v>18792</v>
      </c>
      <c r="F617" s="9">
        <f t="shared" si="10"/>
        <v>431952.1459999996</v>
      </c>
    </row>
    <row r="618" spans="1:8" x14ac:dyDescent="0.25">
      <c r="A618" s="30">
        <v>42385</v>
      </c>
      <c r="B618" s="18"/>
      <c r="C618" s="31" t="s">
        <v>350</v>
      </c>
      <c r="D618" s="9"/>
      <c r="E618" s="9">
        <v>1476.3</v>
      </c>
      <c r="F618" s="9">
        <f t="shared" si="10"/>
        <v>430475.84599999961</v>
      </c>
      <c r="H618" s="2"/>
    </row>
    <row r="619" spans="1:8" x14ac:dyDescent="0.25">
      <c r="A619" s="30">
        <v>42385</v>
      </c>
      <c r="B619" s="18"/>
      <c r="C619" s="31" t="s">
        <v>351</v>
      </c>
      <c r="D619" s="9"/>
      <c r="E619" s="9">
        <v>13077.84</v>
      </c>
      <c r="F619" s="9">
        <f t="shared" si="10"/>
        <v>417398.00599999959</v>
      </c>
    </row>
    <row r="620" spans="1:8" x14ac:dyDescent="0.25">
      <c r="A620" s="30">
        <v>42385</v>
      </c>
      <c r="B620" s="18"/>
      <c r="C620" s="31" t="s">
        <v>155</v>
      </c>
      <c r="D620" s="9"/>
      <c r="E620" s="9">
        <v>20096.63</v>
      </c>
      <c r="F620" s="9">
        <f t="shared" si="10"/>
        <v>397301.37599999958</v>
      </c>
    </row>
    <row r="621" spans="1:8" x14ac:dyDescent="0.25">
      <c r="A621" s="30">
        <v>42385</v>
      </c>
      <c r="B621" s="18"/>
      <c r="C621" s="31" t="s">
        <v>352</v>
      </c>
      <c r="D621" s="9"/>
      <c r="E621" s="9">
        <v>36735</v>
      </c>
      <c r="F621" s="9">
        <f t="shared" si="10"/>
        <v>360566.37599999958</v>
      </c>
    </row>
    <row r="622" spans="1:8" x14ac:dyDescent="0.25">
      <c r="A622" s="30">
        <v>42385</v>
      </c>
      <c r="B622" s="18"/>
      <c r="C622" s="31" t="s">
        <v>353</v>
      </c>
      <c r="D622" s="9"/>
      <c r="E622" s="9">
        <v>11210.64</v>
      </c>
      <c r="F622" s="9">
        <f t="shared" si="10"/>
        <v>349355.73599999957</v>
      </c>
    </row>
    <row r="623" spans="1:8" x14ac:dyDescent="0.25">
      <c r="A623" s="30">
        <v>42383</v>
      </c>
      <c r="B623" s="18">
        <v>5541</v>
      </c>
      <c r="C623" s="31" t="s">
        <v>191</v>
      </c>
      <c r="D623" s="9"/>
      <c r="E623" s="9">
        <v>231160</v>
      </c>
      <c r="F623" s="9">
        <f t="shared" si="10"/>
        <v>118195.73599999957</v>
      </c>
    </row>
    <row r="624" spans="1:8" x14ac:dyDescent="0.25">
      <c r="A624" s="30">
        <v>42383</v>
      </c>
      <c r="B624" s="18">
        <v>5542</v>
      </c>
      <c r="C624" s="31" t="s">
        <v>334</v>
      </c>
      <c r="D624" s="9"/>
      <c r="E624" s="9">
        <v>46976</v>
      </c>
      <c r="F624" s="9">
        <f t="shared" si="10"/>
        <v>71219.735999999568</v>
      </c>
    </row>
    <row r="625" spans="1:6" x14ac:dyDescent="0.25">
      <c r="A625" s="30">
        <v>42387</v>
      </c>
      <c r="B625" s="18"/>
      <c r="C625" s="31" t="s">
        <v>8</v>
      </c>
      <c r="D625" s="9">
        <v>207022.56</v>
      </c>
      <c r="E625" s="9"/>
      <c r="F625" s="9">
        <f t="shared" si="10"/>
        <v>278242.29599999957</v>
      </c>
    </row>
    <row r="626" spans="1:6" x14ac:dyDescent="0.25">
      <c r="A626" s="30">
        <v>42387</v>
      </c>
      <c r="B626" s="18"/>
      <c r="C626" s="31" t="s">
        <v>103</v>
      </c>
      <c r="D626" s="9"/>
      <c r="E626" s="9">
        <v>207022.56</v>
      </c>
      <c r="F626" s="9">
        <f t="shared" si="10"/>
        <v>71219.735999999568</v>
      </c>
    </row>
    <row r="627" spans="1:6" x14ac:dyDescent="0.25">
      <c r="A627" s="6">
        <v>42387</v>
      </c>
      <c r="B627" s="17"/>
      <c r="C627" s="4" t="s">
        <v>146</v>
      </c>
      <c r="D627" s="5"/>
      <c r="E627" s="9">
        <v>5000</v>
      </c>
      <c r="F627" s="9">
        <f t="shared" si="10"/>
        <v>66219.735999999568</v>
      </c>
    </row>
    <row r="628" spans="1:6" x14ac:dyDescent="0.25">
      <c r="A628" s="6">
        <v>42387</v>
      </c>
      <c r="B628" s="17"/>
      <c r="C628" s="31" t="s">
        <v>610</v>
      </c>
      <c r="D628" s="5"/>
      <c r="E628" s="9">
        <v>13564</v>
      </c>
      <c r="F628" s="9">
        <f t="shared" si="10"/>
        <v>52655.735999999568</v>
      </c>
    </row>
    <row r="629" spans="1:6" x14ac:dyDescent="0.25">
      <c r="A629" s="6">
        <v>42387</v>
      </c>
      <c r="B629" s="17">
        <v>5547</v>
      </c>
      <c r="C629" s="4" t="s">
        <v>355</v>
      </c>
      <c r="D629" s="5"/>
      <c r="E629" s="5">
        <v>14600</v>
      </c>
      <c r="F629" s="9">
        <f t="shared" si="10"/>
        <v>38055.735999999568</v>
      </c>
    </row>
    <row r="630" spans="1:6" x14ac:dyDescent="0.25">
      <c r="A630" s="6">
        <v>42387</v>
      </c>
      <c r="B630" s="17">
        <v>5548</v>
      </c>
      <c r="C630" s="4" t="s">
        <v>245</v>
      </c>
      <c r="D630" s="5"/>
      <c r="E630" s="5">
        <v>30700</v>
      </c>
      <c r="F630" s="9">
        <f t="shared" si="10"/>
        <v>7355.7359999995679</v>
      </c>
    </row>
    <row r="631" spans="1:6" x14ac:dyDescent="0.25">
      <c r="A631" s="6">
        <v>42387</v>
      </c>
      <c r="B631" s="17">
        <v>5549</v>
      </c>
      <c r="C631" s="4" t="s">
        <v>356</v>
      </c>
      <c r="D631" s="5"/>
      <c r="E631" s="5">
        <v>4500</v>
      </c>
      <c r="F631" s="9">
        <f t="shared" si="10"/>
        <v>2855.7359999995679</v>
      </c>
    </row>
    <row r="632" spans="1:6" x14ac:dyDescent="0.25">
      <c r="A632" s="6">
        <v>42387</v>
      </c>
      <c r="B632" s="17"/>
      <c r="C632" s="4" t="s">
        <v>10</v>
      </c>
      <c r="D632" s="5">
        <v>79125.240000000005</v>
      </c>
      <c r="E632" s="5"/>
      <c r="F632" s="9">
        <f t="shared" si="10"/>
        <v>81980.975999999573</v>
      </c>
    </row>
    <row r="633" spans="1:6" x14ac:dyDescent="0.25">
      <c r="A633" s="6">
        <v>42387</v>
      </c>
      <c r="B633" s="17"/>
      <c r="C633" s="20" t="s">
        <v>76</v>
      </c>
      <c r="D633" s="5">
        <v>38444</v>
      </c>
      <c r="E633" s="5"/>
      <c r="F633" s="9">
        <f t="shared" si="10"/>
        <v>120424.97599999957</v>
      </c>
    </row>
    <row r="634" spans="1:6" x14ac:dyDescent="0.25">
      <c r="A634" s="6">
        <v>42387</v>
      </c>
      <c r="B634" s="17"/>
      <c r="C634" s="4" t="s">
        <v>357</v>
      </c>
      <c r="D634" s="5"/>
      <c r="E634" s="5">
        <v>50000</v>
      </c>
      <c r="F634" s="9">
        <f t="shared" si="10"/>
        <v>70424.975999999573</v>
      </c>
    </row>
    <row r="635" spans="1:6" x14ac:dyDescent="0.25">
      <c r="A635" s="6">
        <v>42387</v>
      </c>
      <c r="B635" s="17"/>
      <c r="C635" s="4" t="s">
        <v>358</v>
      </c>
      <c r="D635" s="5"/>
      <c r="E635" s="5">
        <v>15950</v>
      </c>
      <c r="F635" s="9">
        <f t="shared" si="10"/>
        <v>54474.975999999573</v>
      </c>
    </row>
    <row r="636" spans="1:6" x14ac:dyDescent="0.25">
      <c r="A636" s="6">
        <v>42387</v>
      </c>
      <c r="B636" s="17"/>
      <c r="C636" s="4" t="s">
        <v>41</v>
      </c>
      <c r="D636" s="5"/>
      <c r="E636" s="5">
        <v>4.67</v>
      </c>
      <c r="F636" s="9">
        <f t="shared" si="10"/>
        <v>54470.305999999575</v>
      </c>
    </row>
    <row r="637" spans="1:6" x14ac:dyDescent="0.25">
      <c r="A637" s="6">
        <v>42387</v>
      </c>
      <c r="B637" s="17"/>
      <c r="C637" s="4" t="s">
        <v>41</v>
      </c>
      <c r="D637" s="5"/>
      <c r="E637" s="5">
        <v>4.68</v>
      </c>
      <c r="F637" s="9">
        <f t="shared" si="10"/>
        <v>54465.625999999575</v>
      </c>
    </row>
    <row r="638" spans="1:6" x14ac:dyDescent="0.25">
      <c r="A638" s="6">
        <v>42387</v>
      </c>
      <c r="B638" s="17"/>
      <c r="C638" s="4" t="s">
        <v>41</v>
      </c>
      <c r="D638" s="5"/>
      <c r="E638" s="5">
        <v>4.68</v>
      </c>
      <c r="F638" s="9">
        <f t="shared" si="10"/>
        <v>54460.945999999574</v>
      </c>
    </row>
    <row r="639" spans="1:6" x14ac:dyDescent="0.25">
      <c r="A639" s="6">
        <v>42387</v>
      </c>
      <c r="B639" s="17"/>
      <c r="C639" s="4" t="s">
        <v>41</v>
      </c>
      <c r="D639" s="5"/>
      <c r="E639" s="5">
        <v>4.68</v>
      </c>
      <c r="F639" s="9">
        <f t="shared" si="10"/>
        <v>54456.265999999574</v>
      </c>
    </row>
    <row r="640" spans="1:6" x14ac:dyDescent="0.25">
      <c r="A640" s="6">
        <v>42387</v>
      </c>
      <c r="B640" s="17"/>
      <c r="C640" s="4" t="s">
        <v>41</v>
      </c>
      <c r="D640" s="5"/>
      <c r="E640" s="5">
        <v>4.68</v>
      </c>
      <c r="F640" s="9">
        <f t="shared" si="10"/>
        <v>54451.585999999574</v>
      </c>
    </row>
    <row r="641" spans="1:6" x14ac:dyDescent="0.25">
      <c r="A641" s="6">
        <v>42387</v>
      </c>
      <c r="B641" s="17"/>
      <c r="C641" s="4" t="s">
        <v>41</v>
      </c>
      <c r="D641" s="5"/>
      <c r="E641" s="5">
        <v>4.68</v>
      </c>
      <c r="F641" s="9">
        <f t="shared" si="10"/>
        <v>54446.905999999573</v>
      </c>
    </row>
    <row r="642" spans="1:6" x14ac:dyDescent="0.25">
      <c r="A642" s="6">
        <v>42387</v>
      </c>
      <c r="B642" s="17"/>
      <c r="C642" s="4" t="s">
        <v>41</v>
      </c>
      <c r="D642" s="5"/>
      <c r="E642" s="5">
        <v>4.68</v>
      </c>
      <c r="F642" s="9">
        <f t="shared" si="10"/>
        <v>54442.225999999573</v>
      </c>
    </row>
    <row r="643" spans="1:6" x14ac:dyDescent="0.25">
      <c r="A643" s="6">
        <v>42387</v>
      </c>
      <c r="B643" s="17"/>
      <c r="C643" s="4" t="s">
        <v>41</v>
      </c>
      <c r="D643" s="5"/>
      <c r="E643" s="5">
        <v>4.68</v>
      </c>
      <c r="F643" s="9">
        <f t="shared" si="10"/>
        <v>54437.545999999573</v>
      </c>
    </row>
    <row r="644" spans="1:6" x14ac:dyDescent="0.25">
      <c r="A644" s="6">
        <v>42387</v>
      </c>
      <c r="B644" s="17"/>
      <c r="C644" s="4" t="s">
        <v>41</v>
      </c>
      <c r="D644" s="5"/>
      <c r="E644" s="5">
        <v>4.68</v>
      </c>
      <c r="F644" s="9">
        <f t="shared" si="10"/>
        <v>54432.865999999573</v>
      </c>
    </row>
    <row r="645" spans="1:6" x14ac:dyDescent="0.25">
      <c r="A645" s="6">
        <v>42387</v>
      </c>
      <c r="B645" s="17"/>
      <c r="C645" s="4" t="s">
        <v>41</v>
      </c>
      <c r="D645" s="5"/>
      <c r="E645" s="5">
        <v>9.2799999999999994</v>
      </c>
      <c r="F645" s="9">
        <f t="shared" si="10"/>
        <v>54423.585999999574</v>
      </c>
    </row>
    <row r="646" spans="1:6" x14ac:dyDescent="0.25">
      <c r="A646" s="6">
        <v>42387</v>
      </c>
      <c r="B646" s="17"/>
      <c r="C646" s="4" t="s">
        <v>41</v>
      </c>
      <c r="D646" s="5"/>
      <c r="E646" s="5">
        <v>9.2799999999999994</v>
      </c>
      <c r="F646" s="9">
        <f t="shared" si="10"/>
        <v>54414.305999999575</v>
      </c>
    </row>
    <row r="647" spans="1:6" x14ac:dyDescent="0.25">
      <c r="A647" s="6">
        <v>42387</v>
      </c>
      <c r="B647" s="17"/>
      <c r="C647" s="4" t="s">
        <v>41</v>
      </c>
      <c r="D647" s="5"/>
      <c r="E647" s="5">
        <v>9.2799999999999994</v>
      </c>
      <c r="F647" s="9">
        <f t="shared" si="10"/>
        <v>54405.025999999576</v>
      </c>
    </row>
    <row r="648" spans="1:6" x14ac:dyDescent="0.25">
      <c r="A648" s="6">
        <v>42387</v>
      </c>
      <c r="B648" s="17"/>
      <c r="C648" s="4" t="s">
        <v>41</v>
      </c>
      <c r="D648" s="5"/>
      <c r="E648" s="5">
        <v>9.2799999999999994</v>
      </c>
      <c r="F648" s="9">
        <f t="shared" si="10"/>
        <v>54395.745999999577</v>
      </c>
    </row>
    <row r="649" spans="1:6" x14ac:dyDescent="0.25">
      <c r="A649" s="6">
        <v>42387</v>
      </c>
      <c r="B649" s="17"/>
      <c r="C649" s="4" t="s">
        <v>41</v>
      </c>
      <c r="D649" s="5"/>
      <c r="E649" s="5">
        <v>9.2799999999999994</v>
      </c>
      <c r="F649" s="9">
        <f t="shared" si="10"/>
        <v>54386.465999999578</v>
      </c>
    </row>
    <row r="650" spans="1:6" x14ac:dyDescent="0.25">
      <c r="A650" s="6">
        <v>42388</v>
      </c>
      <c r="B650" s="17"/>
      <c r="C650" s="4" t="s">
        <v>359</v>
      </c>
      <c r="D650" s="5"/>
      <c r="E650" s="5">
        <v>26864.2</v>
      </c>
      <c r="F650" s="9">
        <f t="shared" si="10"/>
        <v>27522.265999999578</v>
      </c>
    </row>
    <row r="651" spans="1:6" x14ac:dyDescent="0.25">
      <c r="A651" s="6">
        <v>42388</v>
      </c>
      <c r="B651" s="17"/>
      <c r="C651" s="31" t="s">
        <v>360</v>
      </c>
      <c r="D651" s="5"/>
      <c r="E651" s="5">
        <v>5800</v>
      </c>
      <c r="F651" s="9">
        <f t="shared" si="10"/>
        <v>21722.265999999578</v>
      </c>
    </row>
    <row r="652" spans="1:6" x14ac:dyDescent="0.25">
      <c r="A652" s="6">
        <v>42388</v>
      </c>
      <c r="B652" s="17"/>
      <c r="C652" s="4" t="s">
        <v>361</v>
      </c>
      <c r="D652" s="5"/>
      <c r="E652" s="5">
        <v>8131.6</v>
      </c>
      <c r="F652" s="9">
        <f t="shared" si="10"/>
        <v>13590.665999999577</v>
      </c>
    </row>
    <row r="653" spans="1:6" x14ac:dyDescent="0.25">
      <c r="A653" s="6">
        <v>42388</v>
      </c>
      <c r="B653" s="17"/>
      <c r="C653" s="4" t="s">
        <v>75</v>
      </c>
      <c r="D653" s="5">
        <v>16000</v>
      </c>
      <c r="E653" s="5"/>
      <c r="F653" s="9">
        <f t="shared" si="10"/>
        <v>29590.665999999575</v>
      </c>
    </row>
    <row r="654" spans="1:6" x14ac:dyDescent="0.25">
      <c r="A654" s="6">
        <v>42388</v>
      </c>
      <c r="B654" s="17">
        <v>5550</v>
      </c>
      <c r="C654" s="4" t="s">
        <v>362</v>
      </c>
      <c r="D654" s="5"/>
      <c r="E654" s="5">
        <v>16263.86</v>
      </c>
      <c r="F654" s="9">
        <f t="shared" si="10"/>
        <v>13326.805999999575</v>
      </c>
    </row>
    <row r="655" spans="1:6" x14ac:dyDescent="0.25">
      <c r="A655" s="6">
        <v>42388</v>
      </c>
      <c r="B655" s="17"/>
      <c r="C655" s="4" t="s">
        <v>75</v>
      </c>
      <c r="D655" s="5">
        <v>14000</v>
      </c>
      <c r="E655" s="5"/>
      <c r="F655" s="9">
        <f t="shared" si="10"/>
        <v>27326.805999999575</v>
      </c>
    </row>
    <row r="656" spans="1:6" x14ac:dyDescent="0.25">
      <c r="A656" s="6">
        <v>42388</v>
      </c>
      <c r="B656" s="17">
        <v>5551</v>
      </c>
      <c r="C656" s="4" t="s">
        <v>363</v>
      </c>
      <c r="D656" s="5"/>
      <c r="E656" s="5">
        <v>13502.82</v>
      </c>
      <c r="F656" s="9">
        <f t="shared" si="10"/>
        <v>13823.985999999575</v>
      </c>
    </row>
    <row r="657" spans="1:6" x14ac:dyDescent="0.25">
      <c r="A657" s="6">
        <v>42388</v>
      </c>
      <c r="B657" s="17">
        <v>5553</v>
      </c>
      <c r="C657" s="4" t="s">
        <v>364</v>
      </c>
      <c r="D657" s="5"/>
      <c r="E657" s="5">
        <v>3974.89</v>
      </c>
      <c r="F657" s="9">
        <f t="shared" si="10"/>
        <v>9849.0959999995757</v>
      </c>
    </row>
    <row r="658" spans="1:6" x14ac:dyDescent="0.25">
      <c r="A658" s="6">
        <v>42388</v>
      </c>
      <c r="B658" s="17"/>
      <c r="C658" s="31" t="s">
        <v>365</v>
      </c>
      <c r="D658" s="5"/>
      <c r="E658" s="5">
        <v>4000</v>
      </c>
      <c r="F658" s="9">
        <f t="shared" si="10"/>
        <v>5849.0959999995757</v>
      </c>
    </row>
    <row r="659" spans="1:6" x14ac:dyDescent="0.25">
      <c r="A659" s="6">
        <v>42388</v>
      </c>
      <c r="B659" s="17"/>
      <c r="C659" s="4" t="s">
        <v>41</v>
      </c>
      <c r="D659" s="5"/>
      <c r="E659" s="5">
        <v>4.6500000000000004</v>
      </c>
      <c r="F659" s="9">
        <f t="shared" si="10"/>
        <v>5844.4459999995761</v>
      </c>
    </row>
    <row r="660" spans="1:6" x14ac:dyDescent="0.25">
      <c r="A660" s="6">
        <v>42388</v>
      </c>
      <c r="B660" s="17"/>
      <c r="C660" s="4" t="s">
        <v>41</v>
      </c>
      <c r="D660" s="5"/>
      <c r="E660" s="5">
        <v>4.6500000000000004</v>
      </c>
      <c r="F660" s="9">
        <f t="shared" si="10"/>
        <v>5839.7959999995765</v>
      </c>
    </row>
    <row r="661" spans="1:6" x14ac:dyDescent="0.25">
      <c r="A661" s="6">
        <v>42388</v>
      </c>
      <c r="B661" s="17"/>
      <c r="C661" s="4" t="s">
        <v>41</v>
      </c>
      <c r="D661" s="5"/>
      <c r="E661" s="5">
        <v>4.6500000000000004</v>
      </c>
      <c r="F661" s="9">
        <f t="shared" si="10"/>
        <v>5835.1459999995768</v>
      </c>
    </row>
    <row r="662" spans="1:6" x14ac:dyDescent="0.25">
      <c r="A662" s="6">
        <v>42388</v>
      </c>
      <c r="B662" s="17"/>
      <c r="C662" s="4" t="s">
        <v>41</v>
      </c>
      <c r="D662" s="5"/>
      <c r="E662" s="5">
        <v>4.67</v>
      </c>
      <c r="F662" s="9">
        <f t="shared" si="10"/>
        <v>5830.4759999995767</v>
      </c>
    </row>
    <row r="663" spans="1:6" x14ac:dyDescent="0.25">
      <c r="A663" s="6">
        <v>42389</v>
      </c>
      <c r="B663" s="17"/>
      <c r="C663" s="4" t="s">
        <v>75</v>
      </c>
      <c r="D663" s="5">
        <v>10000</v>
      </c>
      <c r="E663" s="5"/>
      <c r="F663" s="9">
        <f t="shared" si="10"/>
        <v>15830.475999999577</v>
      </c>
    </row>
    <row r="664" spans="1:6" x14ac:dyDescent="0.25">
      <c r="A664" s="6">
        <v>42389</v>
      </c>
      <c r="B664" s="17"/>
      <c r="C664" s="4" t="s">
        <v>146</v>
      </c>
      <c r="D664" s="5"/>
      <c r="E664" s="5">
        <v>5600</v>
      </c>
      <c r="F664" s="9">
        <f t="shared" si="10"/>
        <v>10230.475999999577</v>
      </c>
    </row>
    <row r="665" spans="1:6" x14ac:dyDescent="0.25">
      <c r="A665" s="6">
        <v>42024</v>
      </c>
      <c r="B665" s="17"/>
      <c r="C665" s="4" t="s">
        <v>366</v>
      </c>
      <c r="D665" s="5"/>
      <c r="E665" s="5">
        <v>4500</v>
      </c>
      <c r="F665" s="9">
        <f t="shared" si="10"/>
        <v>5730.4759999995767</v>
      </c>
    </row>
    <row r="666" spans="1:6" x14ac:dyDescent="0.25">
      <c r="A666" s="6">
        <v>42389</v>
      </c>
      <c r="B666" s="17"/>
      <c r="C666" s="4" t="s">
        <v>8</v>
      </c>
      <c r="D666" s="5">
        <v>23925.32</v>
      </c>
      <c r="E666" s="5"/>
      <c r="F666" s="9">
        <f t="shared" si="10"/>
        <v>29655.795999999576</v>
      </c>
    </row>
    <row r="667" spans="1:6" x14ac:dyDescent="0.25">
      <c r="A667" s="6">
        <v>42389</v>
      </c>
      <c r="B667" s="17"/>
      <c r="C667" s="4" t="s">
        <v>8</v>
      </c>
      <c r="D667" s="5">
        <v>16949.93</v>
      </c>
      <c r="E667" s="5"/>
      <c r="F667" s="9">
        <f t="shared" ref="F667:F802" si="11">F666+D667-E667</f>
        <v>46605.725999999573</v>
      </c>
    </row>
    <row r="668" spans="1:6" x14ac:dyDescent="0.25">
      <c r="A668" s="6">
        <v>42389</v>
      </c>
      <c r="B668" s="17"/>
      <c r="C668" s="4" t="s">
        <v>41</v>
      </c>
      <c r="D668" s="5"/>
      <c r="E668" s="5">
        <v>4.74</v>
      </c>
      <c r="F668" s="9">
        <f t="shared" si="11"/>
        <v>46600.985999999575</v>
      </c>
    </row>
    <row r="669" spans="1:6" x14ac:dyDescent="0.25">
      <c r="A669" s="6">
        <v>42389</v>
      </c>
      <c r="B669" s="17"/>
      <c r="C669" s="4" t="s">
        <v>41</v>
      </c>
      <c r="D669" s="5"/>
      <c r="E669" s="5">
        <v>4.74</v>
      </c>
      <c r="F669" s="9">
        <f t="shared" si="11"/>
        <v>46596.245999999577</v>
      </c>
    </row>
    <row r="670" spans="1:6" x14ac:dyDescent="0.25">
      <c r="A670" s="6">
        <v>42390</v>
      </c>
      <c r="B670" s="17"/>
      <c r="C670" s="4" t="s">
        <v>368</v>
      </c>
      <c r="D670" s="5"/>
      <c r="E670" s="5">
        <v>3500</v>
      </c>
      <c r="F670" s="9">
        <f t="shared" si="11"/>
        <v>43096.245999999577</v>
      </c>
    </row>
    <row r="671" spans="1:6" x14ac:dyDescent="0.25">
      <c r="A671" s="6">
        <v>42390</v>
      </c>
      <c r="B671" s="17"/>
      <c r="C671" s="20" t="s">
        <v>246</v>
      </c>
      <c r="D671" s="5"/>
      <c r="E671" s="5">
        <v>535</v>
      </c>
      <c r="F671" s="9">
        <f t="shared" si="11"/>
        <v>42561.245999999577</v>
      </c>
    </row>
    <row r="672" spans="1:6" x14ac:dyDescent="0.25">
      <c r="A672" s="6">
        <v>42390</v>
      </c>
      <c r="B672" s="17"/>
      <c r="C672" s="31" t="s">
        <v>401</v>
      </c>
      <c r="D672" s="5"/>
      <c r="E672" s="5">
        <v>15000</v>
      </c>
      <c r="F672" s="9">
        <f t="shared" si="11"/>
        <v>27561.245999999577</v>
      </c>
    </row>
    <row r="673" spans="1:6" x14ac:dyDescent="0.25">
      <c r="A673" s="6">
        <v>42390</v>
      </c>
      <c r="B673" s="17"/>
      <c r="C673" s="20" t="s">
        <v>369</v>
      </c>
      <c r="D673" s="5"/>
      <c r="E673" s="5">
        <v>10410.48</v>
      </c>
      <c r="F673" s="9">
        <f t="shared" si="11"/>
        <v>17150.765999999578</v>
      </c>
    </row>
    <row r="674" spans="1:6" x14ac:dyDescent="0.25">
      <c r="A674" s="6">
        <v>42390</v>
      </c>
      <c r="B674" s="17"/>
      <c r="C674" s="20" t="s">
        <v>370</v>
      </c>
      <c r="D674" s="5"/>
      <c r="E674" s="5">
        <v>4000</v>
      </c>
      <c r="F674" s="9">
        <f t="shared" si="11"/>
        <v>13150.765999999578</v>
      </c>
    </row>
    <row r="675" spans="1:6" x14ac:dyDescent="0.25">
      <c r="A675" s="6">
        <v>42390</v>
      </c>
      <c r="B675" s="17"/>
      <c r="C675" s="4" t="s">
        <v>8</v>
      </c>
      <c r="D675" s="5">
        <v>68424.2</v>
      </c>
      <c r="E675" s="5"/>
      <c r="F675" s="9">
        <f t="shared" si="11"/>
        <v>81574.965999999578</v>
      </c>
    </row>
    <row r="676" spans="1:6" x14ac:dyDescent="0.25">
      <c r="A676" s="6">
        <v>42390</v>
      </c>
      <c r="B676" s="17"/>
      <c r="C676" s="4" t="s">
        <v>371</v>
      </c>
      <c r="D676" s="5"/>
      <c r="E676" s="5">
        <v>3500</v>
      </c>
      <c r="F676" s="9">
        <f t="shared" si="11"/>
        <v>78074.965999999578</v>
      </c>
    </row>
    <row r="677" spans="1:6" x14ac:dyDescent="0.25">
      <c r="A677" s="6">
        <v>42390</v>
      </c>
      <c r="B677" s="17"/>
      <c r="C677" s="4" t="s">
        <v>8</v>
      </c>
      <c r="D677" s="5">
        <v>34263.589999999997</v>
      </c>
      <c r="E677" s="5"/>
      <c r="F677" s="9">
        <f t="shared" si="11"/>
        <v>112338.55599999957</v>
      </c>
    </row>
    <row r="678" spans="1:6" x14ac:dyDescent="0.25">
      <c r="A678" s="6">
        <v>42390</v>
      </c>
      <c r="B678" s="17"/>
      <c r="C678" s="4" t="s">
        <v>8</v>
      </c>
      <c r="D678" s="5">
        <v>31574.82</v>
      </c>
      <c r="E678" s="5"/>
      <c r="F678" s="9">
        <f t="shared" si="11"/>
        <v>143913.37599999958</v>
      </c>
    </row>
    <row r="679" spans="1:6" x14ac:dyDescent="0.25">
      <c r="A679" s="6">
        <v>42390</v>
      </c>
      <c r="B679" s="17"/>
      <c r="C679" s="4" t="s">
        <v>323</v>
      </c>
      <c r="D679" s="5"/>
      <c r="E679" s="5">
        <v>3000</v>
      </c>
      <c r="F679" s="9">
        <f t="shared" si="11"/>
        <v>140913.37599999958</v>
      </c>
    </row>
    <row r="680" spans="1:6" x14ac:dyDescent="0.25">
      <c r="A680" s="6">
        <v>42390</v>
      </c>
      <c r="B680" s="17"/>
      <c r="C680" s="4" t="s">
        <v>41</v>
      </c>
      <c r="D680" s="5"/>
      <c r="E680" s="5">
        <v>4.76</v>
      </c>
      <c r="F680" s="9">
        <f t="shared" si="11"/>
        <v>140908.61599999957</v>
      </c>
    </row>
    <row r="681" spans="1:6" x14ac:dyDescent="0.25">
      <c r="A681" s="6">
        <v>42390</v>
      </c>
      <c r="B681" s="17"/>
      <c r="C681" s="4" t="s">
        <v>41</v>
      </c>
      <c r="D681" s="5"/>
      <c r="E681" s="5">
        <v>4.76</v>
      </c>
      <c r="F681" s="9">
        <f t="shared" si="11"/>
        <v>140903.85599999956</v>
      </c>
    </row>
    <row r="682" spans="1:6" x14ac:dyDescent="0.25">
      <c r="A682" s="6">
        <v>42390</v>
      </c>
      <c r="B682" s="17"/>
      <c r="C682" s="4" t="s">
        <v>41</v>
      </c>
      <c r="D682" s="5"/>
      <c r="E682" s="5">
        <v>4.76</v>
      </c>
      <c r="F682" s="9">
        <f t="shared" si="11"/>
        <v>140899.09599999955</v>
      </c>
    </row>
    <row r="683" spans="1:6" x14ac:dyDescent="0.25">
      <c r="A683" s="6">
        <v>42390</v>
      </c>
      <c r="B683" s="17"/>
      <c r="C683" s="4" t="s">
        <v>41</v>
      </c>
      <c r="D683" s="5"/>
      <c r="E683" s="5">
        <v>9.2799999999999994</v>
      </c>
      <c r="F683" s="9">
        <f t="shared" si="11"/>
        <v>140889.81599999956</v>
      </c>
    </row>
    <row r="684" spans="1:6" x14ac:dyDescent="0.25">
      <c r="A684" s="6">
        <v>42390</v>
      </c>
      <c r="B684" s="17"/>
      <c r="C684" s="4" t="s">
        <v>41</v>
      </c>
      <c r="D684" s="5"/>
      <c r="E684" s="5">
        <v>9.2799999999999994</v>
      </c>
      <c r="F684" s="9">
        <f t="shared" si="11"/>
        <v>140880.53599999956</v>
      </c>
    </row>
    <row r="685" spans="1:6" x14ac:dyDescent="0.25">
      <c r="A685" s="6">
        <v>42390</v>
      </c>
      <c r="B685" s="17"/>
      <c r="C685" s="4" t="s">
        <v>41</v>
      </c>
      <c r="D685" s="5"/>
      <c r="E685" s="5">
        <v>9.2799999999999994</v>
      </c>
      <c r="F685" s="9">
        <f t="shared" si="11"/>
        <v>140871.25599999956</v>
      </c>
    </row>
    <row r="686" spans="1:6" x14ac:dyDescent="0.25">
      <c r="A686" s="6">
        <v>42391</v>
      </c>
      <c r="B686" s="17"/>
      <c r="C686" s="4" t="s">
        <v>372</v>
      </c>
      <c r="D686" s="5"/>
      <c r="E686" s="5">
        <v>4456.8500000000004</v>
      </c>
      <c r="F686" s="9">
        <f t="shared" si="11"/>
        <v>136414.40599999955</v>
      </c>
    </row>
    <row r="687" spans="1:6" x14ac:dyDescent="0.25">
      <c r="A687" s="6">
        <v>42391</v>
      </c>
      <c r="B687" s="17">
        <v>5552</v>
      </c>
      <c r="C687" s="4" t="s">
        <v>373</v>
      </c>
      <c r="D687" s="5"/>
      <c r="E687" s="5">
        <v>9222.2000000000007</v>
      </c>
      <c r="F687" s="9">
        <f t="shared" si="11"/>
        <v>127192.20599999955</v>
      </c>
    </row>
    <row r="688" spans="1:6" x14ac:dyDescent="0.25">
      <c r="A688" s="6">
        <v>42391</v>
      </c>
      <c r="B688" s="17"/>
      <c r="C688" s="4" t="s">
        <v>98</v>
      </c>
      <c r="D688" s="5"/>
      <c r="E688" s="5">
        <v>5000</v>
      </c>
      <c r="F688" s="9">
        <f t="shared" si="11"/>
        <v>122192.20599999955</v>
      </c>
    </row>
    <row r="689" spans="1:6" x14ac:dyDescent="0.25">
      <c r="A689" s="6">
        <v>42391</v>
      </c>
      <c r="B689" s="17"/>
      <c r="C689" s="4" t="s">
        <v>8</v>
      </c>
      <c r="D689" s="5">
        <v>56829.1</v>
      </c>
      <c r="E689" s="5"/>
      <c r="F689" s="9">
        <f t="shared" si="11"/>
        <v>179021.30599999955</v>
      </c>
    </row>
    <row r="690" spans="1:6" x14ac:dyDescent="0.25">
      <c r="A690" s="6">
        <v>42391</v>
      </c>
      <c r="B690" s="17"/>
      <c r="C690" s="4" t="s">
        <v>7</v>
      </c>
      <c r="D690" s="5">
        <v>7683.02</v>
      </c>
      <c r="E690" s="5"/>
      <c r="F690" s="9">
        <f t="shared" si="11"/>
        <v>186704.32599999954</v>
      </c>
    </row>
    <row r="691" spans="1:6" x14ac:dyDescent="0.25">
      <c r="A691" s="6">
        <v>42391</v>
      </c>
      <c r="B691" s="17"/>
      <c r="C691" s="4" t="s">
        <v>374</v>
      </c>
      <c r="D691" s="5"/>
      <c r="E691" s="5">
        <v>100000</v>
      </c>
      <c r="F691" s="9">
        <f t="shared" si="11"/>
        <v>86704.325999999535</v>
      </c>
    </row>
    <row r="692" spans="1:6" x14ac:dyDescent="0.25">
      <c r="A692" s="6">
        <v>42391</v>
      </c>
      <c r="B692" s="17"/>
      <c r="C692" s="4" t="s">
        <v>375</v>
      </c>
      <c r="D692" s="5"/>
      <c r="E692" s="5">
        <v>44158</v>
      </c>
      <c r="F692" s="9">
        <f t="shared" si="11"/>
        <v>42546.325999999535</v>
      </c>
    </row>
    <row r="693" spans="1:6" x14ac:dyDescent="0.25">
      <c r="A693" s="6">
        <v>42391</v>
      </c>
      <c r="B693" s="17">
        <v>5554</v>
      </c>
      <c r="C693" s="4" t="s">
        <v>376</v>
      </c>
      <c r="D693" s="5"/>
      <c r="E693" s="5">
        <v>39530</v>
      </c>
      <c r="F693" s="9">
        <f t="shared" si="11"/>
        <v>3016.3259999995353</v>
      </c>
    </row>
    <row r="694" spans="1:6" x14ac:dyDescent="0.25">
      <c r="A694" s="6">
        <v>42391</v>
      </c>
      <c r="B694" s="17"/>
      <c r="C694" s="4" t="s">
        <v>76</v>
      </c>
      <c r="D694" s="5">
        <v>21342.5</v>
      </c>
      <c r="E694" s="5"/>
      <c r="F694" s="9">
        <f t="shared" si="11"/>
        <v>24358.825999999535</v>
      </c>
    </row>
    <row r="695" spans="1:6" x14ac:dyDescent="0.25">
      <c r="A695" s="6">
        <v>42391</v>
      </c>
      <c r="B695" s="17"/>
      <c r="C695" s="4" t="s">
        <v>41</v>
      </c>
      <c r="D695" s="5"/>
      <c r="E695" s="5">
        <v>4.7300000000000004</v>
      </c>
      <c r="F695" s="9">
        <f t="shared" si="11"/>
        <v>24354.095999999536</v>
      </c>
    </row>
    <row r="696" spans="1:6" x14ac:dyDescent="0.25">
      <c r="A696" s="6">
        <v>42391</v>
      </c>
      <c r="B696" s="17"/>
      <c r="C696" s="4" t="s">
        <v>41</v>
      </c>
      <c r="D696" s="5"/>
      <c r="E696" s="5">
        <v>9.2799999999999994</v>
      </c>
      <c r="F696" s="9">
        <f t="shared" si="11"/>
        <v>24344.815999999537</v>
      </c>
    </row>
    <row r="697" spans="1:6" x14ac:dyDescent="0.25">
      <c r="A697" s="6">
        <v>42391</v>
      </c>
      <c r="B697" s="17"/>
      <c r="C697" s="4" t="s">
        <v>41</v>
      </c>
      <c r="D697" s="5"/>
      <c r="E697" s="5">
        <v>9.2799999999999994</v>
      </c>
      <c r="F697" s="9">
        <f t="shared" si="11"/>
        <v>24335.535999999538</v>
      </c>
    </row>
    <row r="698" spans="1:6" x14ac:dyDescent="0.25">
      <c r="A698" s="6">
        <v>42394</v>
      </c>
      <c r="B698" s="17"/>
      <c r="C698" s="4" t="s">
        <v>388</v>
      </c>
      <c r="D698" s="5"/>
      <c r="E698" s="5">
        <v>5000</v>
      </c>
      <c r="F698" s="9">
        <f t="shared" si="11"/>
        <v>19335.535999999538</v>
      </c>
    </row>
    <row r="699" spans="1:6" x14ac:dyDescent="0.25">
      <c r="A699" s="6">
        <v>42394</v>
      </c>
      <c r="B699" s="17">
        <v>5556</v>
      </c>
      <c r="C699" s="4" t="s">
        <v>389</v>
      </c>
      <c r="D699" s="5"/>
      <c r="E699" s="5">
        <v>4520.0200000000004</v>
      </c>
      <c r="F699" s="9">
        <f t="shared" si="11"/>
        <v>14815.515999999538</v>
      </c>
    </row>
    <row r="700" spans="1:6" x14ac:dyDescent="0.25">
      <c r="A700" s="6">
        <v>42394</v>
      </c>
      <c r="B700" s="17"/>
      <c r="C700" s="4" t="s">
        <v>41</v>
      </c>
      <c r="D700" s="5"/>
      <c r="E700" s="5">
        <v>4.74</v>
      </c>
      <c r="F700" s="9">
        <f t="shared" si="11"/>
        <v>14810.775999999538</v>
      </c>
    </row>
    <row r="701" spans="1:6" x14ac:dyDescent="0.25">
      <c r="A701" s="6">
        <v>42395</v>
      </c>
      <c r="B701" s="17"/>
      <c r="C701" s="4" t="s">
        <v>8</v>
      </c>
      <c r="D701" s="5">
        <v>87181.36</v>
      </c>
      <c r="E701" s="5"/>
      <c r="F701" s="9">
        <f t="shared" si="11"/>
        <v>101992.13599999953</v>
      </c>
    </row>
    <row r="702" spans="1:6" x14ac:dyDescent="0.25">
      <c r="A702" s="6">
        <v>42395</v>
      </c>
      <c r="B702" s="17"/>
      <c r="C702" s="4" t="s">
        <v>8</v>
      </c>
      <c r="D702" s="5">
        <v>2724.53</v>
      </c>
      <c r="E702" s="5"/>
      <c r="F702" s="9">
        <f t="shared" si="11"/>
        <v>104716.66599999953</v>
      </c>
    </row>
    <row r="703" spans="1:6" x14ac:dyDescent="0.25">
      <c r="A703" s="6">
        <v>42395</v>
      </c>
      <c r="B703" s="17"/>
      <c r="C703" s="4" t="s">
        <v>8</v>
      </c>
      <c r="D703" s="5">
        <v>21579.78</v>
      </c>
      <c r="E703" s="5"/>
      <c r="F703" s="9">
        <f t="shared" si="11"/>
        <v>126296.44599999953</v>
      </c>
    </row>
    <row r="704" spans="1:6" x14ac:dyDescent="0.25">
      <c r="A704" s="6">
        <v>42395</v>
      </c>
      <c r="B704" s="17"/>
      <c r="C704" s="4" t="s">
        <v>8</v>
      </c>
      <c r="D704" s="5">
        <v>16299.01</v>
      </c>
      <c r="E704" s="5"/>
      <c r="F704" s="9">
        <f t="shared" si="11"/>
        <v>142595.45599999954</v>
      </c>
    </row>
    <row r="705" spans="1:8" x14ac:dyDescent="0.25">
      <c r="A705" s="6">
        <v>42395</v>
      </c>
      <c r="B705" s="17"/>
      <c r="C705" s="4" t="s">
        <v>8</v>
      </c>
      <c r="D705" s="5">
        <v>18569.900000000001</v>
      </c>
      <c r="E705" s="5"/>
      <c r="F705" s="9">
        <f t="shared" si="11"/>
        <v>161165.35599999953</v>
      </c>
    </row>
    <row r="706" spans="1:8" x14ac:dyDescent="0.25">
      <c r="A706" s="6">
        <v>42395</v>
      </c>
      <c r="B706" s="17"/>
      <c r="C706" s="4" t="s">
        <v>8</v>
      </c>
      <c r="D706" s="5">
        <v>27786.89</v>
      </c>
      <c r="E706" s="5"/>
      <c r="F706" s="9">
        <f t="shared" si="11"/>
        <v>188952.24599999952</v>
      </c>
    </row>
    <row r="707" spans="1:8" x14ac:dyDescent="0.25">
      <c r="A707" s="6">
        <v>42395</v>
      </c>
      <c r="B707" s="17"/>
      <c r="C707" s="4" t="s">
        <v>8</v>
      </c>
      <c r="D707" s="5">
        <v>34177.300000000003</v>
      </c>
      <c r="E707" s="5"/>
      <c r="F707" s="9">
        <f t="shared" si="11"/>
        <v>223129.54599999951</v>
      </c>
    </row>
    <row r="708" spans="1:8" x14ac:dyDescent="0.25">
      <c r="A708" s="6">
        <v>42395</v>
      </c>
      <c r="B708" s="17"/>
      <c r="C708" s="4" t="s">
        <v>8</v>
      </c>
      <c r="D708" s="5">
        <v>53527.3</v>
      </c>
      <c r="E708" s="5"/>
      <c r="F708" s="9">
        <f t="shared" si="11"/>
        <v>276656.8459999995</v>
      </c>
    </row>
    <row r="709" spans="1:8" x14ac:dyDescent="0.25">
      <c r="A709" s="6">
        <v>42395</v>
      </c>
      <c r="B709" s="17"/>
      <c r="C709" s="4" t="s">
        <v>388</v>
      </c>
      <c r="D709" s="5"/>
      <c r="E709" s="5">
        <v>6000</v>
      </c>
      <c r="F709" s="9">
        <f t="shared" si="11"/>
        <v>270656.8459999995</v>
      </c>
    </row>
    <row r="710" spans="1:8" x14ac:dyDescent="0.25">
      <c r="A710" s="6">
        <v>42395</v>
      </c>
      <c r="B710" s="17"/>
      <c r="C710" s="4" t="s">
        <v>391</v>
      </c>
      <c r="D710" s="5"/>
      <c r="E710" s="5">
        <v>3480</v>
      </c>
      <c r="F710" s="9">
        <f t="shared" si="11"/>
        <v>267176.8459999995</v>
      </c>
    </row>
    <row r="711" spans="1:8" x14ac:dyDescent="0.25">
      <c r="A711" s="34">
        <v>42394</v>
      </c>
      <c r="B711" s="36">
        <v>5555</v>
      </c>
      <c r="C711" s="20" t="s">
        <v>290</v>
      </c>
      <c r="D711" s="37"/>
      <c r="E711" s="37">
        <v>19260.13</v>
      </c>
      <c r="F711" s="9">
        <f t="shared" si="11"/>
        <v>247916.71599999949</v>
      </c>
    </row>
    <row r="712" spans="1:8" x14ac:dyDescent="0.25">
      <c r="A712" s="34">
        <v>42395</v>
      </c>
      <c r="B712" s="36"/>
      <c r="C712" s="20" t="s">
        <v>41</v>
      </c>
      <c r="D712" s="37"/>
      <c r="E712" s="37">
        <v>4.74</v>
      </c>
      <c r="F712" s="9">
        <f t="shared" si="11"/>
        <v>247911.9759999995</v>
      </c>
    </row>
    <row r="713" spans="1:8" x14ac:dyDescent="0.25">
      <c r="A713" s="34">
        <v>42395</v>
      </c>
      <c r="B713" s="36"/>
      <c r="C713" s="20" t="s">
        <v>41</v>
      </c>
      <c r="D713" s="37"/>
      <c r="E713" s="37">
        <v>4.74</v>
      </c>
      <c r="F713" s="9">
        <f t="shared" si="11"/>
        <v>247907.23599999951</v>
      </c>
      <c r="G713" s="77"/>
      <c r="H713" s="77"/>
    </row>
    <row r="714" spans="1:8" x14ac:dyDescent="0.25">
      <c r="A714" s="34">
        <v>42396</v>
      </c>
      <c r="B714" s="36"/>
      <c r="C714" s="20" t="s">
        <v>8</v>
      </c>
      <c r="D714" s="37">
        <v>39825.699999999997</v>
      </c>
      <c r="E714" s="37"/>
      <c r="F714" s="9">
        <f t="shared" si="11"/>
        <v>287732.93599999952</v>
      </c>
    </row>
    <row r="715" spans="1:8" x14ac:dyDescent="0.25">
      <c r="A715" s="34">
        <v>42396</v>
      </c>
      <c r="B715" s="36"/>
      <c r="C715" s="20" t="s">
        <v>7</v>
      </c>
      <c r="D715" s="37">
        <v>2254.6</v>
      </c>
      <c r="E715" s="37"/>
      <c r="F715" s="9">
        <f t="shared" si="11"/>
        <v>289987.5359999995</v>
      </c>
    </row>
    <row r="716" spans="1:8" x14ac:dyDescent="0.25">
      <c r="A716" s="34">
        <v>42396</v>
      </c>
      <c r="B716" s="36"/>
      <c r="C716" s="20" t="s">
        <v>8</v>
      </c>
      <c r="D716" s="37">
        <v>30700.9</v>
      </c>
      <c r="E716" s="37"/>
      <c r="F716" s="9">
        <f t="shared" si="11"/>
        <v>320688.43599999952</v>
      </c>
    </row>
    <row r="717" spans="1:8" x14ac:dyDescent="0.25">
      <c r="A717" s="34">
        <v>42396</v>
      </c>
      <c r="B717" s="36"/>
      <c r="C717" s="20" t="s">
        <v>8</v>
      </c>
      <c r="D717" s="37">
        <v>37250.1</v>
      </c>
      <c r="E717" s="37"/>
      <c r="F717" s="9">
        <f t="shared" si="11"/>
        <v>357938.5359999995</v>
      </c>
    </row>
    <row r="718" spans="1:8" x14ac:dyDescent="0.25">
      <c r="A718" s="34">
        <v>42396</v>
      </c>
      <c r="B718" s="36"/>
      <c r="C718" s="20" t="s">
        <v>8</v>
      </c>
      <c r="D718" s="37">
        <v>30533.759999999998</v>
      </c>
      <c r="E718" s="37"/>
      <c r="F718" s="9">
        <f t="shared" si="11"/>
        <v>388472.29599999951</v>
      </c>
    </row>
    <row r="719" spans="1:8" x14ac:dyDescent="0.25">
      <c r="A719" s="34">
        <v>42396</v>
      </c>
      <c r="B719" s="36"/>
      <c r="C719" s="20" t="s">
        <v>8</v>
      </c>
      <c r="D719" s="37">
        <v>16582.689999999999</v>
      </c>
      <c r="E719" s="37"/>
      <c r="F719" s="9">
        <f t="shared" si="11"/>
        <v>405054.98599999951</v>
      </c>
    </row>
    <row r="720" spans="1:8" x14ac:dyDescent="0.25">
      <c r="A720" s="34">
        <v>42397</v>
      </c>
      <c r="B720" s="36"/>
      <c r="C720" s="20" t="s">
        <v>8</v>
      </c>
      <c r="D720" s="37">
        <v>11969.14</v>
      </c>
      <c r="E720" s="37"/>
      <c r="F720" s="9">
        <f t="shared" si="11"/>
        <v>417024.12599999952</v>
      </c>
    </row>
    <row r="721" spans="1:6" x14ac:dyDescent="0.25">
      <c r="A721" s="34">
        <v>42397</v>
      </c>
      <c r="B721" s="36"/>
      <c r="C721" s="20" t="s">
        <v>8</v>
      </c>
      <c r="D721" s="37">
        <v>38205.4</v>
      </c>
      <c r="E721" s="37"/>
      <c r="F721" s="9">
        <f t="shared" si="11"/>
        <v>455229.52599999955</v>
      </c>
    </row>
    <row r="722" spans="1:6" x14ac:dyDescent="0.25">
      <c r="A722" s="34">
        <v>42397</v>
      </c>
      <c r="B722" s="36"/>
      <c r="C722" s="20" t="s">
        <v>8</v>
      </c>
      <c r="D722" s="37">
        <v>40057.9</v>
      </c>
      <c r="E722" s="37"/>
      <c r="F722" s="9">
        <f t="shared" si="11"/>
        <v>495287.42599999957</v>
      </c>
    </row>
    <row r="723" spans="1:6" x14ac:dyDescent="0.25">
      <c r="A723" s="34">
        <v>42397</v>
      </c>
      <c r="B723" s="36"/>
      <c r="C723" s="20" t="s">
        <v>8</v>
      </c>
      <c r="D723" s="37">
        <v>48697.5</v>
      </c>
      <c r="E723" s="37"/>
      <c r="F723" s="9">
        <f t="shared" si="11"/>
        <v>543984.92599999951</v>
      </c>
    </row>
    <row r="724" spans="1:6" x14ac:dyDescent="0.25">
      <c r="A724" s="34">
        <v>42397</v>
      </c>
      <c r="B724" s="36"/>
      <c r="C724" s="20" t="s">
        <v>8</v>
      </c>
      <c r="D724" s="37">
        <v>28900.3</v>
      </c>
      <c r="E724" s="37"/>
      <c r="F724" s="9">
        <f t="shared" si="11"/>
        <v>572885.22599999956</v>
      </c>
    </row>
    <row r="725" spans="1:6" x14ac:dyDescent="0.25">
      <c r="A725" s="34">
        <v>42397</v>
      </c>
      <c r="B725" s="36"/>
      <c r="C725" s="20" t="s">
        <v>8</v>
      </c>
      <c r="D725" s="37">
        <v>38288.080000000002</v>
      </c>
      <c r="E725" s="37"/>
      <c r="F725" s="9">
        <f t="shared" si="11"/>
        <v>611173.30599999952</v>
      </c>
    </row>
    <row r="726" spans="1:6" x14ac:dyDescent="0.25">
      <c r="A726" s="34">
        <v>42397</v>
      </c>
      <c r="B726" s="36"/>
      <c r="C726" s="20" t="s">
        <v>8</v>
      </c>
      <c r="D726" s="37">
        <v>30902.2</v>
      </c>
      <c r="E726" s="37"/>
      <c r="F726" s="9">
        <f t="shared" si="11"/>
        <v>642075.50599999947</v>
      </c>
    </row>
    <row r="727" spans="1:6" x14ac:dyDescent="0.25">
      <c r="A727" s="34">
        <v>42397</v>
      </c>
      <c r="B727" s="36"/>
      <c r="C727" s="20" t="s">
        <v>8</v>
      </c>
      <c r="D727" s="37">
        <v>5188.97</v>
      </c>
      <c r="E727" s="37"/>
      <c r="F727" s="9">
        <f t="shared" si="11"/>
        <v>647264.47599999944</v>
      </c>
    </row>
    <row r="728" spans="1:6" x14ac:dyDescent="0.25">
      <c r="A728" s="6">
        <v>42398</v>
      </c>
      <c r="B728" s="17">
        <v>5557</v>
      </c>
      <c r="C728" s="4" t="s">
        <v>392</v>
      </c>
      <c r="D728" s="5"/>
      <c r="E728" s="5">
        <v>23406.53</v>
      </c>
      <c r="F728" s="9">
        <f t="shared" si="11"/>
        <v>623857.94599999941</v>
      </c>
    </row>
    <row r="729" spans="1:6" x14ac:dyDescent="0.25">
      <c r="A729" s="6">
        <v>42398</v>
      </c>
      <c r="B729" s="17">
        <v>5558</v>
      </c>
      <c r="C729" s="4" t="s">
        <v>393</v>
      </c>
      <c r="D729" s="5"/>
      <c r="E729" s="5">
        <v>27011.08</v>
      </c>
      <c r="F729" s="9">
        <f t="shared" si="11"/>
        <v>596846.86599999946</v>
      </c>
    </row>
    <row r="730" spans="1:6" x14ac:dyDescent="0.25">
      <c r="A730" s="6">
        <v>42398</v>
      </c>
      <c r="B730" s="17"/>
      <c r="C730" s="4" t="s">
        <v>394</v>
      </c>
      <c r="D730" s="5"/>
      <c r="E730" s="5">
        <v>10700</v>
      </c>
      <c r="F730" s="9">
        <f t="shared" si="11"/>
        <v>586146.86599999946</v>
      </c>
    </row>
    <row r="731" spans="1:6" x14ac:dyDescent="0.25">
      <c r="A731" s="6">
        <v>42398</v>
      </c>
      <c r="B731" s="17">
        <v>5559</v>
      </c>
      <c r="C731" s="4" t="s">
        <v>395</v>
      </c>
      <c r="D731" s="5"/>
      <c r="E731" s="5">
        <v>9535.2000000000007</v>
      </c>
      <c r="F731" s="9">
        <f t="shared" si="11"/>
        <v>576611.6659999995</v>
      </c>
    </row>
    <row r="732" spans="1:6" x14ac:dyDescent="0.25">
      <c r="A732" s="6">
        <v>42398</v>
      </c>
      <c r="B732" s="17"/>
      <c r="C732" s="4" t="s">
        <v>611</v>
      </c>
      <c r="D732" s="5"/>
      <c r="E732" s="5">
        <v>17900</v>
      </c>
      <c r="F732" s="9">
        <f t="shared" si="11"/>
        <v>558711.6659999995</v>
      </c>
    </row>
    <row r="733" spans="1:6" x14ac:dyDescent="0.25">
      <c r="A733" s="6">
        <v>42398</v>
      </c>
      <c r="B733" s="17">
        <v>5560</v>
      </c>
      <c r="C733" s="4" t="s">
        <v>396</v>
      </c>
      <c r="D733" s="5"/>
      <c r="E733" s="5">
        <v>34230</v>
      </c>
      <c r="F733" s="9">
        <f t="shared" si="11"/>
        <v>524481.6659999995</v>
      </c>
    </row>
    <row r="734" spans="1:6" x14ac:dyDescent="0.25">
      <c r="A734" s="6">
        <v>42398</v>
      </c>
      <c r="B734" s="17">
        <v>5561</v>
      </c>
      <c r="C734" s="4" t="s">
        <v>397</v>
      </c>
      <c r="D734" s="5"/>
      <c r="E734" s="5">
        <v>28790</v>
      </c>
      <c r="F734" s="9">
        <f t="shared" si="11"/>
        <v>495691.6659999995</v>
      </c>
    </row>
    <row r="735" spans="1:6" x14ac:dyDescent="0.25">
      <c r="A735" s="6">
        <v>42398</v>
      </c>
      <c r="B735" s="17">
        <v>5562</v>
      </c>
      <c r="C735" s="4" t="s">
        <v>398</v>
      </c>
      <c r="D735" s="5"/>
      <c r="E735" s="5">
        <v>4500</v>
      </c>
      <c r="F735" s="9">
        <f t="shared" si="11"/>
        <v>491191.6659999995</v>
      </c>
    </row>
    <row r="736" spans="1:6" x14ac:dyDescent="0.25">
      <c r="A736" s="6">
        <v>42398</v>
      </c>
      <c r="B736" s="17"/>
      <c r="C736" s="4" t="s">
        <v>181</v>
      </c>
      <c r="D736" s="5"/>
      <c r="E736" s="5">
        <v>8000</v>
      </c>
      <c r="F736" s="9">
        <f t="shared" si="11"/>
        <v>483191.6659999995</v>
      </c>
    </row>
    <row r="737" spans="1:22" x14ac:dyDescent="0.25">
      <c r="A737" s="6">
        <v>42398</v>
      </c>
      <c r="B737" s="17">
        <v>5563</v>
      </c>
      <c r="C737" s="4" t="s">
        <v>399</v>
      </c>
      <c r="D737" s="5"/>
      <c r="E737" s="5">
        <v>2903.95</v>
      </c>
      <c r="F737" s="9">
        <f t="shared" si="11"/>
        <v>480287.71599999949</v>
      </c>
    </row>
    <row r="738" spans="1:22" x14ac:dyDescent="0.25">
      <c r="A738" s="6">
        <v>42398</v>
      </c>
      <c r="B738" s="17">
        <v>5564</v>
      </c>
      <c r="C738" s="20" t="s">
        <v>400</v>
      </c>
      <c r="D738" s="5"/>
      <c r="E738" s="5">
        <v>3153.95</v>
      </c>
      <c r="F738" s="9">
        <f t="shared" si="11"/>
        <v>477133.76599999948</v>
      </c>
    </row>
    <row r="739" spans="1:22" x14ac:dyDescent="0.25">
      <c r="A739" s="6">
        <v>42398</v>
      </c>
      <c r="B739" s="17"/>
      <c r="C739" s="31" t="s">
        <v>402</v>
      </c>
      <c r="D739" s="5"/>
      <c r="E739" s="5">
        <v>10000</v>
      </c>
      <c r="F739" s="9">
        <f t="shared" si="11"/>
        <v>467133.76599999948</v>
      </c>
    </row>
    <row r="740" spans="1:22" x14ac:dyDescent="0.25">
      <c r="A740" s="6">
        <v>42398</v>
      </c>
      <c r="B740" s="17"/>
      <c r="C740" s="4" t="s">
        <v>8</v>
      </c>
      <c r="D740" s="5">
        <v>24765</v>
      </c>
      <c r="E740" s="5"/>
      <c r="F740" s="9">
        <f t="shared" si="11"/>
        <v>491898.76599999948</v>
      </c>
    </row>
    <row r="741" spans="1:22" x14ac:dyDescent="0.25">
      <c r="A741" s="6">
        <v>42398</v>
      </c>
      <c r="B741" s="17"/>
      <c r="C741" s="4" t="s">
        <v>8</v>
      </c>
      <c r="D741" s="5">
        <v>768</v>
      </c>
      <c r="E741" s="5"/>
      <c r="F741" s="9">
        <f t="shared" si="11"/>
        <v>492666.76599999948</v>
      </c>
    </row>
    <row r="742" spans="1:22" x14ac:dyDescent="0.25">
      <c r="A742" s="6">
        <v>42398</v>
      </c>
      <c r="B742" s="17"/>
      <c r="C742" s="4" t="s">
        <v>8</v>
      </c>
      <c r="D742" s="5">
        <v>5535.03</v>
      </c>
      <c r="E742" s="5"/>
      <c r="F742" s="9">
        <f t="shared" si="11"/>
        <v>498201.79599999951</v>
      </c>
    </row>
    <row r="743" spans="1:22" x14ac:dyDescent="0.25">
      <c r="A743" s="6">
        <v>42398</v>
      </c>
      <c r="B743" s="17"/>
      <c r="C743" s="4" t="s">
        <v>8</v>
      </c>
      <c r="D743" s="5">
        <v>34717.800000000003</v>
      </c>
      <c r="E743" s="5"/>
      <c r="F743" s="9">
        <f t="shared" si="11"/>
        <v>532919.59599999955</v>
      </c>
    </row>
    <row r="744" spans="1:22" x14ac:dyDescent="0.25">
      <c r="A744" s="6">
        <v>42398</v>
      </c>
      <c r="B744" s="17"/>
      <c r="C744" s="4" t="s">
        <v>103</v>
      </c>
      <c r="D744" s="5"/>
      <c r="E744" s="5">
        <v>500000</v>
      </c>
      <c r="F744" s="9">
        <f t="shared" si="11"/>
        <v>32919.595999999554</v>
      </c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</row>
    <row r="745" spans="1:22" x14ac:dyDescent="0.25">
      <c r="A745" s="6">
        <v>42398</v>
      </c>
      <c r="B745" s="17"/>
      <c r="C745" s="4" t="s">
        <v>8</v>
      </c>
      <c r="D745" s="5">
        <v>23100.9</v>
      </c>
      <c r="E745" s="5"/>
      <c r="F745" s="9">
        <f t="shared" si="11"/>
        <v>56020.495999999555</v>
      </c>
    </row>
    <row r="746" spans="1:22" x14ac:dyDescent="0.25">
      <c r="A746" s="6">
        <v>42398</v>
      </c>
      <c r="B746" s="17"/>
      <c r="C746" s="4" t="s">
        <v>8</v>
      </c>
      <c r="D746" s="5">
        <v>6781</v>
      </c>
      <c r="E746" s="5"/>
      <c r="F746" s="9">
        <f t="shared" si="11"/>
        <v>62801.495999999555</v>
      </c>
    </row>
    <row r="747" spans="1:22" x14ac:dyDescent="0.25">
      <c r="A747" s="6">
        <v>42398</v>
      </c>
      <c r="B747" s="17"/>
      <c r="C747" s="4" t="s">
        <v>8</v>
      </c>
      <c r="D747" s="5">
        <v>16677.02</v>
      </c>
      <c r="E747" s="5"/>
      <c r="F747" s="9">
        <f t="shared" si="11"/>
        <v>79478.515999999552</v>
      </c>
      <c r="H747" s="114" t="s">
        <v>413</v>
      </c>
      <c r="I747" s="114"/>
      <c r="J747" s="114"/>
      <c r="K747" s="114"/>
    </row>
    <row r="748" spans="1:22" x14ac:dyDescent="0.25">
      <c r="A748" s="6">
        <v>42398</v>
      </c>
      <c r="B748" s="17"/>
      <c r="C748" s="4" t="s">
        <v>8</v>
      </c>
      <c r="D748" s="5">
        <v>41333.61</v>
      </c>
      <c r="E748" s="5"/>
      <c r="F748" s="9">
        <f t="shared" si="11"/>
        <v>120812.12599999955</v>
      </c>
    </row>
    <row r="749" spans="1:22" x14ac:dyDescent="0.25">
      <c r="A749" s="6">
        <v>42398</v>
      </c>
      <c r="B749" s="17"/>
      <c r="C749" s="4" t="s">
        <v>8</v>
      </c>
      <c r="D749" s="5">
        <v>24882.1</v>
      </c>
      <c r="E749" s="5"/>
      <c r="F749" s="9">
        <f t="shared" si="11"/>
        <v>145694.22599999956</v>
      </c>
      <c r="H749" s="96" t="s">
        <v>12</v>
      </c>
      <c r="K749" s="96" t="s">
        <v>13</v>
      </c>
    </row>
    <row r="750" spans="1:22" x14ac:dyDescent="0.25">
      <c r="A750" s="6">
        <v>42398</v>
      </c>
      <c r="B750" s="17"/>
      <c r="C750" s="4" t="s">
        <v>8</v>
      </c>
      <c r="D750" s="5">
        <v>17115</v>
      </c>
      <c r="E750" s="5"/>
      <c r="F750" s="9">
        <f t="shared" si="11"/>
        <v>162809.22599999956</v>
      </c>
      <c r="H750" s="2">
        <f>F765</f>
        <v>265208.09599999955</v>
      </c>
      <c r="K750" s="1">
        <v>265208.09999999998</v>
      </c>
    </row>
    <row r="751" spans="1:22" x14ac:dyDescent="0.25">
      <c r="A751" s="6">
        <v>42398</v>
      </c>
      <c r="B751" s="17"/>
      <c r="C751" s="4" t="s">
        <v>93</v>
      </c>
      <c r="D751" s="5">
        <v>200000</v>
      </c>
      <c r="E751" s="5"/>
      <c r="F751" s="9">
        <f t="shared" si="11"/>
        <v>362809.22599999956</v>
      </c>
      <c r="H751" s="2"/>
      <c r="K751" s="1"/>
    </row>
    <row r="752" spans="1:22" x14ac:dyDescent="0.25">
      <c r="A752" s="6">
        <v>42398</v>
      </c>
      <c r="B752" s="17"/>
      <c r="C752" s="4" t="s">
        <v>412</v>
      </c>
      <c r="D752" s="5"/>
      <c r="E752" s="5">
        <v>38841.839999999997</v>
      </c>
      <c r="F752" s="9">
        <f t="shared" si="11"/>
        <v>323967.38599999959</v>
      </c>
      <c r="H752" s="2"/>
      <c r="K752" s="1"/>
    </row>
    <row r="753" spans="1:11" x14ac:dyDescent="0.25">
      <c r="A753" s="6">
        <v>42398</v>
      </c>
      <c r="B753" s="17"/>
      <c r="C753" s="4" t="s">
        <v>412</v>
      </c>
      <c r="D753" s="5"/>
      <c r="E753" s="5">
        <v>59762.09</v>
      </c>
      <c r="F753" s="9">
        <f t="shared" si="11"/>
        <v>264205.29599999962</v>
      </c>
      <c r="H753" s="26"/>
      <c r="J753" s="11" t="s">
        <v>77</v>
      </c>
    </row>
    <row r="754" spans="1:11" x14ac:dyDescent="0.25">
      <c r="A754" s="6">
        <v>42398</v>
      </c>
      <c r="B754" s="17"/>
      <c r="C754" s="4" t="s">
        <v>412</v>
      </c>
      <c r="D754" s="5"/>
      <c r="E754" s="5">
        <v>50090.04</v>
      </c>
      <c r="F754" s="9">
        <f t="shared" si="11"/>
        <v>214115.25599999962</v>
      </c>
      <c r="H754" s="32"/>
      <c r="J754" s="77"/>
    </row>
    <row r="755" spans="1:11" x14ac:dyDescent="0.25">
      <c r="A755" s="6">
        <v>42398</v>
      </c>
      <c r="B755" s="17"/>
      <c r="C755" s="4" t="s">
        <v>412</v>
      </c>
      <c r="D755" s="5"/>
      <c r="E755" s="5">
        <v>87325.03</v>
      </c>
      <c r="F755" s="9">
        <f t="shared" si="11"/>
        <v>126790.22599999962</v>
      </c>
      <c r="H755" s="27"/>
      <c r="I755" s="83"/>
      <c r="J755" s="77"/>
    </row>
    <row r="756" spans="1:11" x14ac:dyDescent="0.25">
      <c r="A756" s="6">
        <v>42398</v>
      </c>
      <c r="B756" s="17"/>
      <c r="C756" s="4" t="s">
        <v>412</v>
      </c>
      <c r="D756" s="5"/>
      <c r="E756" s="5">
        <v>37372.36</v>
      </c>
      <c r="F756" s="9">
        <f t="shared" si="11"/>
        <v>89417.865999999616</v>
      </c>
      <c r="H756" s="28"/>
      <c r="I756" s="83"/>
      <c r="J756" s="77"/>
    </row>
    <row r="757" spans="1:11" x14ac:dyDescent="0.25">
      <c r="A757" s="6">
        <v>42398</v>
      </c>
      <c r="B757" s="17"/>
      <c r="C757" s="4" t="s">
        <v>8</v>
      </c>
      <c r="D757" s="5">
        <v>12465.5</v>
      </c>
      <c r="E757" s="5"/>
      <c r="F757" s="9">
        <f t="shared" si="11"/>
        <v>101883.36599999962</v>
      </c>
      <c r="H757" s="28"/>
      <c r="I757" s="83"/>
      <c r="J757" s="77"/>
    </row>
    <row r="758" spans="1:11" x14ac:dyDescent="0.25">
      <c r="A758" s="6">
        <v>42398</v>
      </c>
      <c r="B758" s="17"/>
      <c r="C758" s="4" t="s">
        <v>8</v>
      </c>
      <c r="D758" s="5">
        <v>12465.5</v>
      </c>
      <c r="E758" s="5"/>
      <c r="F758" s="9">
        <f t="shared" si="11"/>
        <v>114348.86599999962</v>
      </c>
      <c r="H758" s="28"/>
      <c r="I758" s="83"/>
      <c r="J758" s="77"/>
    </row>
    <row r="759" spans="1:11" x14ac:dyDescent="0.25">
      <c r="A759" s="6">
        <v>42398</v>
      </c>
      <c r="B759" s="17"/>
      <c r="C759" s="4" t="s">
        <v>8</v>
      </c>
      <c r="D759" s="5">
        <v>27603.58</v>
      </c>
      <c r="E759" s="5"/>
      <c r="F759" s="9">
        <f t="shared" si="11"/>
        <v>141952.44599999962</v>
      </c>
      <c r="H759" s="28"/>
      <c r="I759" s="84"/>
      <c r="J759" s="77"/>
      <c r="K759" s="2"/>
    </row>
    <row r="760" spans="1:11" x14ac:dyDescent="0.25">
      <c r="A760" s="6">
        <v>42398</v>
      </c>
      <c r="B760" s="17"/>
      <c r="C760" s="4" t="s">
        <v>8</v>
      </c>
      <c r="D760" s="5">
        <v>123264.1</v>
      </c>
      <c r="E760" s="5"/>
      <c r="F760" s="9">
        <f t="shared" si="11"/>
        <v>265216.54599999962</v>
      </c>
      <c r="H760" s="32"/>
      <c r="I760" s="40"/>
      <c r="J760" s="41"/>
      <c r="K760" s="2"/>
    </row>
    <row r="761" spans="1:11" x14ac:dyDescent="0.25">
      <c r="A761" s="6">
        <v>42398</v>
      </c>
      <c r="B761" s="17"/>
      <c r="C761" s="4" t="s">
        <v>23</v>
      </c>
      <c r="D761" s="5">
        <v>14.78</v>
      </c>
      <c r="E761" s="5"/>
      <c r="F761" s="9">
        <f t="shared" si="11"/>
        <v>265231.32599999965</v>
      </c>
      <c r="H761" s="32"/>
      <c r="I761" s="40"/>
      <c r="J761" s="41"/>
      <c r="K761" s="2"/>
    </row>
    <row r="762" spans="1:11" ht="15.75" thickBot="1" x14ac:dyDescent="0.3">
      <c r="A762" s="6">
        <v>42398</v>
      </c>
      <c r="B762" s="17"/>
      <c r="C762" s="4" t="s">
        <v>41</v>
      </c>
      <c r="D762" s="5"/>
      <c r="E762" s="5">
        <v>4.6500000000000004</v>
      </c>
      <c r="F762" s="9">
        <f t="shared" si="11"/>
        <v>265226.67599999963</v>
      </c>
      <c r="H762" s="12">
        <f>H750</f>
        <v>265208.09599999955</v>
      </c>
      <c r="K762" s="35">
        <f>K750-J755-J756-J757</f>
        <v>265208.09999999998</v>
      </c>
    </row>
    <row r="763" spans="1:11" ht="15.75" thickTop="1" x14ac:dyDescent="0.25">
      <c r="A763" s="6">
        <v>42398</v>
      </c>
      <c r="B763" s="17"/>
      <c r="C763" s="4" t="s">
        <v>41</v>
      </c>
      <c r="D763" s="5"/>
      <c r="E763" s="5">
        <v>4.6500000000000004</v>
      </c>
      <c r="F763" s="9">
        <f t="shared" si="11"/>
        <v>265222.02599999961</v>
      </c>
    </row>
    <row r="764" spans="1:11" x14ac:dyDescent="0.25">
      <c r="A764" s="6">
        <v>42398</v>
      </c>
      <c r="B764" s="17"/>
      <c r="C764" s="4" t="s">
        <v>41</v>
      </c>
      <c r="D764" s="5"/>
      <c r="E764" s="5">
        <v>4.6500000000000004</v>
      </c>
      <c r="F764" s="9">
        <f t="shared" si="11"/>
        <v>265217.37599999958</v>
      </c>
    </row>
    <row r="765" spans="1:11" x14ac:dyDescent="0.25">
      <c r="A765" s="6">
        <v>42398</v>
      </c>
      <c r="B765" s="17"/>
      <c r="C765" s="4" t="s">
        <v>41</v>
      </c>
      <c r="D765" s="5"/>
      <c r="E765" s="5">
        <v>9.2799999999999994</v>
      </c>
      <c r="F765" s="82">
        <f t="shared" si="11"/>
        <v>265208.09599999955</v>
      </c>
    </row>
    <row r="766" spans="1:11" x14ac:dyDescent="0.25">
      <c r="A766" s="6">
        <v>42402</v>
      </c>
      <c r="B766" s="17">
        <v>5565</v>
      </c>
      <c r="C766" s="4" t="s">
        <v>405</v>
      </c>
      <c r="D766" s="5"/>
      <c r="E766" s="5">
        <v>4623</v>
      </c>
      <c r="F766" s="9">
        <f t="shared" si="11"/>
        <v>260585.09599999955</v>
      </c>
    </row>
    <row r="767" spans="1:11" x14ac:dyDescent="0.25">
      <c r="A767" s="6">
        <v>42402</v>
      </c>
      <c r="B767" s="17"/>
      <c r="C767" s="4" t="s">
        <v>406</v>
      </c>
      <c r="D767" s="5"/>
      <c r="E767" s="5">
        <v>5685.63</v>
      </c>
      <c r="F767" s="9">
        <f t="shared" si="11"/>
        <v>254899.46599999955</v>
      </c>
    </row>
    <row r="768" spans="1:11" x14ac:dyDescent="0.25">
      <c r="A768" s="6">
        <v>42402</v>
      </c>
      <c r="B768" s="17"/>
      <c r="C768" s="4" t="s">
        <v>407</v>
      </c>
      <c r="D768" s="5"/>
      <c r="E768" s="5">
        <v>6556.62</v>
      </c>
      <c r="F768" s="9">
        <f t="shared" si="11"/>
        <v>248342.84599999955</v>
      </c>
    </row>
    <row r="769" spans="1:6" x14ac:dyDescent="0.25">
      <c r="A769" s="6">
        <v>42402</v>
      </c>
      <c r="B769" s="17"/>
      <c r="C769" s="4" t="s">
        <v>264</v>
      </c>
      <c r="D769" s="5"/>
      <c r="E769" s="5">
        <v>1657.5</v>
      </c>
      <c r="F769" s="9">
        <f t="shared" si="11"/>
        <v>246685.34599999955</v>
      </c>
    </row>
    <row r="770" spans="1:6" x14ac:dyDescent="0.25">
      <c r="A770" s="6">
        <v>42402</v>
      </c>
      <c r="B770" s="17"/>
      <c r="C770" s="4" t="s">
        <v>408</v>
      </c>
      <c r="D770" s="5"/>
      <c r="E770" s="5">
        <v>5710</v>
      </c>
      <c r="F770" s="9">
        <f t="shared" si="11"/>
        <v>240975.34599999955</v>
      </c>
    </row>
    <row r="771" spans="1:6" x14ac:dyDescent="0.25">
      <c r="A771" s="6">
        <v>42402</v>
      </c>
      <c r="B771" s="17"/>
      <c r="C771" s="4" t="s">
        <v>41</v>
      </c>
      <c r="D771" s="5"/>
      <c r="E771" s="5">
        <v>4.7</v>
      </c>
      <c r="F771" s="9">
        <f t="shared" si="11"/>
        <v>240970.64599999954</v>
      </c>
    </row>
    <row r="772" spans="1:6" x14ac:dyDescent="0.25">
      <c r="A772" s="6">
        <v>42402</v>
      </c>
      <c r="B772" s="17"/>
      <c r="C772" s="4" t="s">
        <v>41</v>
      </c>
      <c r="D772" s="5"/>
      <c r="E772" s="5">
        <v>4.7</v>
      </c>
      <c r="F772" s="9">
        <f t="shared" si="11"/>
        <v>240965.94599999953</v>
      </c>
    </row>
    <row r="773" spans="1:6" x14ac:dyDescent="0.25">
      <c r="A773" s="6">
        <v>42402</v>
      </c>
      <c r="B773" s="17"/>
      <c r="C773" s="4" t="s">
        <v>41</v>
      </c>
      <c r="D773" s="5"/>
      <c r="E773" s="5">
        <v>4.72</v>
      </c>
      <c r="F773" s="9">
        <f t="shared" si="11"/>
        <v>240961.22599999953</v>
      </c>
    </row>
    <row r="774" spans="1:6" x14ac:dyDescent="0.25">
      <c r="A774" s="6">
        <v>42402</v>
      </c>
      <c r="B774" s="17"/>
      <c r="C774" s="4" t="s">
        <v>41</v>
      </c>
      <c r="D774" s="5"/>
      <c r="E774" s="5">
        <v>9.2799999999999994</v>
      </c>
      <c r="F774" s="9">
        <f t="shared" si="11"/>
        <v>240951.94599999953</v>
      </c>
    </row>
    <row r="775" spans="1:6" x14ac:dyDescent="0.25">
      <c r="A775" s="6">
        <v>42403</v>
      </c>
      <c r="B775" s="17">
        <v>5566</v>
      </c>
      <c r="C775" s="4" t="s">
        <v>409</v>
      </c>
      <c r="D775" s="5"/>
      <c r="E775" s="5">
        <v>12277</v>
      </c>
      <c r="F775" s="9">
        <f t="shared" si="11"/>
        <v>228674.94599999953</v>
      </c>
    </row>
    <row r="776" spans="1:6" x14ac:dyDescent="0.25">
      <c r="A776" s="6">
        <v>42403</v>
      </c>
      <c r="B776" s="17">
        <v>5567</v>
      </c>
      <c r="C776" s="4" t="s">
        <v>612</v>
      </c>
      <c r="D776" s="5"/>
      <c r="E776" s="5">
        <v>8000</v>
      </c>
      <c r="F776" s="9">
        <f t="shared" si="11"/>
        <v>220674.94599999953</v>
      </c>
    </row>
    <row r="777" spans="1:6" x14ac:dyDescent="0.25">
      <c r="A777" s="6">
        <v>42403</v>
      </c>
      <c r="B777" s="17">
        <v>5569</v>
      </c>
      <c r="C777" s="4" t="s">
        <v>410</v>
      </c>
      <c r="D777" s="5"/>
      <c r="E777" s="5">
        <v>5000</v>
      </c>
      <c r="F777" s="9">
        <f t="shared" si="11"/>
        <v>215674.94599999953</v>
      </c>
    </row>
    <row r="778" spans="1:6" x14ac:dyDescent="0.25">
      <c r="A778" s="6">
        <v>42403</v>
      </c>
      <c r="B778" s="17"/>
      <c r="C778" s="20" t="s">
        <v>411</v>
      </c>
      <c r="D778" s="5"/>
      <c r="E778" s="5">
        <v>3079.1</v>
      </c>
      <c r="F778" s="9">
        <f t="shared" si="11"/>
        <v>212595.84599999952</v>
      </c>
    </row>
    <row r="779" spans="1:6" x14ac:dyDescent="0.25">
      <c r="A779" s="6">
        <v>42403</v>
      </c>
      <c r="B779" s="17"/>
      <c r="C779" s="20" t="s">
        <v>388</v>
      </c>
      <c r="D779" s="5"/>
      <c r="E779" s="5">
        <v>7000</v>
      </c>
      <c r="F779" s="9">
        <f t="shared" si="11"/>
        <v>205595.84599999952</v>
      </c>
    </row>
    <row r="780" spans="1:6" x14ac:dyDescent="0.25">
      <c r="A780" s="6">
        <v>42403</v>
      </c>
      <c r="B780" s="17"/>
      <c r="C780" s="20" t="s">
        <v>10</v>
      </c>
      <c r="D780" s="5">
        <v>55824</v>
      </c>
      <c r="E780" s="5"/>
      <c r="F780" s="9">
        <f t="shared" si="11"/>
        <v>261419.84599999952</v>
      </c>
    </row>
    <row r="781" spans="1:6" x14ac:dyDescent="0.25">
      <c r="A781" s="6">
        <v>42403</v>
      </c>
      <c r="B781" s="17"/>
      <c r="C781" s="20" t="s">
        <v>8</v>
      </c>
      <c r="D781" s="5">
        <v>26952.87</v>
      </c>
      <c r="E781" s="5"/>
      <c r="F781" s="9">
        <f t="shared" si="11"/>
        <v>288372.71599999955</v>
      </c>
    </row>
    <row r="782" spans="1:6" x14ac:dyDescent="0.25">
      <c r="A782" s="6">
        <v>42403</v>
      </c>
      <c r="B782" s="17"/>
      <c r="C782" s="20" t="s">
        <v>7</v>
      </c>
      <c r="D782" s="5">
        <v>2418</v>
      </c>
      <c r="E782" s="5"/>
      <c r="F782" s="9">
        <f t="shared" si="11"/>
        <v>290790.71599999955</v>
      </c>
    </row>
    <row r="783" spans="1:6" x14ac:dyDescent="0.25">
      <c r="A783" s="6">
        <v>42403</v>
      </c>
      <c r="B783" s="17"/>
      <c r="C783" s="20" t="s">
        <v>41</v>
      </c>
      <c r="D783" s="5"/>
      <c r="E783" s="5">
        <v>4.6900000000000004</v>
      </c>
      <c r="F783" s="9">
        <f t="shared" si="11"/>
        <v>290786.02599999955</v>
      </c>
    </row>
    <row r="784" spans="1:6" x14ac:dyDescent="0.25">
      <c r="A784" s="6">
        <v>42403</v>
      </c>
      <c r="B784" s="17"/>
      <c r="C784" s="20" t="s">
        <v>41</v>
      </c>
      <c r="D784" s="5"/>
      <c r="E784" s="5">
        <v>9.2799999999999994</v>
      </c>
      <c r="F784" s="9">
        <f t="shared" si="11"/>
        <v>290776.74599999952</v>
      </c>
    </row>
    <row r="785" spans="1:6" x14ac:dyDescent="0.25">
      <c r="A785" s="6">
        <v>42403</v>
      </c>
      <c r="B785" s="17"/>
      <c r="C785" s="20" t="s">
        <v>73</v>
      </c>
      <c r="D785" s="5"/>
      <c r="E785" s="5">
        <v>34.799999999999997</v>
      </c>
      <c r="F785" s="9">
        <f t="shared" si="11"/>
        <v>290741.94599999953</v>
      </c>
    </row>
    <row r="786" spans="1:6" x14ac:dyDescent="0.25">
      <c r="A786" s="6">
        <v>42404</v>
      </c>
      <c r="B786" s="17"/>
      <c r="C786" s="31" t="s">
        <v>414</v>
      </c>
      <c r="D786" s="5"/>
      <c r="E786" s="5">
        <v>150139.75</v>
      </c>
      <c r="F786" s="9">
        <f t="shared" si="11"/>
        <v>140602.19599999953</v>
      </c>
    </row>
    <row r="787" spans="1:6" x14ac:dyDescent="0.25">
      <c r="A787" s="6">
        <v>42404</v>
      </c>
      <c r="B787" s="17"/>
      <c r="C787" s="4" t="s">
        <v>415</v>
      </c>
      <c r="D787" s="5"/>
      <c r="E787" s="5">
        <v>17770.150000000001</v>
      </c>
      <c r="F787" s="9">
        <f t="shared" si="11"/>
        <v>122832.04599999954</v>
      </c>
    </row>
    <row r="788" spans="1:6" x14ac:dyDescent="0.25">
      <c r="A788" s="6">
        <v>42404</v>
      </c>
      <c r="B788" s="17"/>
      <c r="C788" s="4" t="s">
        <v>155</v>
      </c>
      <c r="D788" s="5"/>
      <c r="E788" s="5">
        <v>53469</v>
      </c>
      <c r="F788" s="9">
        <f t="shared" si="11"/>
        <v>69363.045999999536</v>
      </c>
    </row>
    <row r="789" spans="1:6" x14ac:dyDescent="0.25">
      <c r="A789" s="6">
        <v>42404</v>
      </c>
      <c r="B789" s="17"/>
      <c r="C789" s="4" t="s">
        <v>75</v>
      </c>
      <c r="D789" s="5">
        <v>50000</v>
      </c>
      <c r="E789" s="5"/>
      <c r="F789" s="9">
        <f t="shared" si="11"/>
        <v>119363.04599999954</v>
      </c>
    </row>
    <row r="790" spans="1:6" x14ac:dyDescent="0.25">
      <c r="A790" s="6">
        <v>42404</v>
      </c>
      <c r="B790" s="17"/>
      <c r="C790" s="4" t="s">
        <v>416</v>
      </c>
      <c r="D790" s="5"/>
      <c r="E790" s="5">
        <v>35000</v>
      </c>
      <c r="F790" s="9">
        <f t="shared" si="11"/>
        <v>84363.045999999536</v>
      </c>
    </row>
    <row r="791" spans="1:6" x14ac:dyDescent="0.25">
      <c r="A791" s="6">
        <v>42404</v>
      </c>
      <c r="B791" s="17"/>
      <c r="C791" s="4" t="s">
        <v>503</v>
      </c>
      <c r="D791" s="5">
        <v>35000</v>
      </c>
      <c r="E791" s="5"/>
      <c r="F791" s="9">
        <f t="shared" si="11"/>
        <v>119363.04599999954</v>
      </c>
    </row>
    <row r="792" spans="1:6" x14ac:dyDescent="0.25">
      <c r="A792" s="6">
        <v>42404</v>
      </c>
      <c r="B792" s="17"/>
      <c r="C792" s="4" t="s">
        <v>416</v>
      </c>
      <c r="D792" s="5"/>
      <c r="E792" s="5">
        <v>35000</v>
      </c>
      <c r="F792" s="9">
        <f t="shared" si="11"/>
        <v>84363.045999999536</v>
      </c>
    </row>
    <row r="793" spans="1:6" x14ac:dyDescent="0.25">
      <c r="A793" s="6">
        <v>42404</v>
      </c>
      <c r="B793" s="17"/>
      <c r="C793" s="4" t="s">
        <v>504</v>
      </c>
      <c r="D793" s="5"/>
      <c r="E793" s="5">
        <v>35000</v>
      </c>
      <c r="F793" s="9">
        <f t="shared" si="11"/>
        <v>49363.045999999536</v>
      </c>
    </row>
    <row r="794" spans="1:6" x14ac:dyDescent="0.25">
      <c r="A794" s="6">
        <v>42404</v>
      </c>
      <c r="B794" s="17"/>
      <c r="C794" s="4" t="s">
        <v>41</v>
      </c>
      <c r="D794" s="5"/>
      <c r="E794" s="5">
        <v>4.6399999999999997</v>
      </c>
      <c r="F794" s="9">
        <f t="shared" si="11"/>
        <v>49358.405999999537</v>
      </c>
    </row>
    <row r="795" spans="1:6" x14ac:dyDescent="0.25">
      <c r="A795" s="6">
        <v>42404</v>
      </c>
      <c r="B795" s="17"/>
      <c r="C795" s="4" t="s">
        <v>41</v>
      </c>
      <c r="D795" s="5"/>
      <c r="E795" s="5">
        <v>4.67</v>
      </c>
      <c r="F795" s="9">
        <f t="shared" si="11"/>
        <v>49353.735999999539</v>
      </c>
    </row>
    <row r="796" spans="1:6" x14ac:dyDescent="0.25">
      <c r="A796" s="6">
        <v>42404</v>
      </c>
      <c r="B796" s="17"/>
      <c r="C796" s="4" t="s">
        <v>41</v>
      </c>
      <c r="D796" s="5"/>
      <c r="E796" s="5">
        <v>4.67</v>
      </c>
      <c r="F796" s="9">
        <f t="shared" si="11"/>
        <v>49349.065999999541</v>
      </c>
    </row>
    <row r="797" spans="1:6" x14ac:dyDescent="0.25">
      <c r="A797" s="6">
        <v>42404</v>
      </c>
      <c r="B797" s="17"/>
      <c r="C797" s="4" t="s">
        <v>41</v>
      </c>
      <c r="D797" s="5"/>
      <c r="E797" s="5">
        <v>4.68</v>
      </c>
      <c r="F797" s="9">
        <f t="shared" si="11"/>
        <v>49344.38599999954</v>
      </c>
    </row>
    <row r="798" spans="1:6" x14ac:dyDescent="0.25">
      <c r="A798" s="6">
        <v>42404</v>
      </c>
      <c r="B798" s="17"/>
      <c r="C798" s="4" t="s">
        <v>41</v>
      </c>
      <c r="D798" s="5"/>
      <c r="E798" s="5">
        <v>4.68</v>
      </c>
      <c r="F798" s="9">
        <f t="shared" si="11"/>
        <v>49339.70599999954</v>
      </c>
    </row>
    <row r="799" spans="1:6" x14ac:dyDescent="0.25">
      <c r="A799" s="6">
        <v>42404</v>
      </c>
      <c r="B799" s="17"/>
      <c r="C799" s="4" t="s">
        <v>41</v>
      </c>
      <c r="D799" s="5"/>
      <c r="E799" s="5">
        <v>9.2799999999999994</v>
      </c>
      <c r="F799" s="9">
        <f t="shared" si="11"/>
        <v>49330.425999999541</v>
      </c>
    </row>
    <row r="800" spans="1:6" x14ac:dyDescent="0.25">
      <c r="A800" s="6">
        <v>42405</v>
      </c>
      <c r="B800" s="17"/>
      <c r="C800" s="4" t="s">
        <v>8</v>
      </c>
      <c r="D800" s="5">
        <v>44075</v>
      </c>
      <c r="E800" s="5"/>
      <c r="F800" s="9">
        <f t="shared" si="11"/>
        <v>93405.425999999541</v>
      </c>
    </row>
    <row r="801" spans="1:6" x14ac:dyDescent="0.25">
      <c r="A801" s="6">
        <v>42405</v>
      </c>
      <c r="B801" s="17">
        <v>5568</v>
      </c>
      <c r="C801" s="4" t="s">
        <v>417</v>
      </c>
      <c r="D801" s="5"/>
      <c r="E801" s="5">
        <v>15645.2</v>
      </c>
      <c r="F801" s="9">
        <f t="shared" si="11"/>
        <v>77760.225999999544</v>
      </c>
    </row>
    <row r="802" spans="1:6" x14ac:dyDescent="0.25">
      <c r="A802" s="6">
        <v>42405</v>
      </c>
      <c r="B802" s="17"/>
      <c r="C802" s="4" t="s">
        <v>34</v>
      </c>
      <c r="D802" s="5">
        <v>65280</v>
      </c>
      <c r="E802" s="5"/>
      <c r="F802" s="9">
        <f t="shared" si="11"/>
        <v>143040.22599999956</v>
      </c>
    </row>
    <row r="803" spans="1:6" x14ac:dyDescent="0.25">
      <c r="A803" s="6">
        <v>42405</v>
      </c>
      <c r="B803" s="17"/>
      <c r="C803" s="4" t="s">
        <v>246</v>
      </c>
      <c r="D803" s="5"/>
      <c r="E803" s="5">
        <v>65280</v>
      </c>
      <c r="F803" s="9">
        <f t="shared" ref="F803" si="12">F802+D803-E803</f>
        <v>77760.225999999559</v>
      </c>
    </row>
    <row r="804" spans="1:6" x14ac:dyDescent="0.25">
      <c r="A804" s="6">
        <v>42405</v>
      </c>
      <c r="B804" s="17">
        <v>5570</v>
      </c>
      <c r="C804" s="4" t="s">
        <v>418</v>
      </c>
      <c r="D804" s="5"/>
      <c r="E804" s="5">
        <v>36810</v>
      </c>
      <c r="F804" s="9">
        <f t="shared" ref="F804:F880" si="13">F803+D804-E804</f>
        <v>40950.225999999559</v>
      </c>
    </row>
    <row r="805" spans="1:6" x14ac:dyDescent="0.25">
      <c r="A805" s="6">
        <v>42405</v>
      </c>
      <c r="B805" s="17">
        <v>5571</v>
      </c>
      <c r="C805" s="4" t="s">
        <v>419</v>
      </c>
      <c r="D805" s="5"/>
      <c r="E805" s="5">
        <v>4875</v>
      </c>
      <c r="F805" s="9">
        <f t="shared" si="13"/>
        <v>36075.225999999559</v>
      </c>
    </row>
    <row r="806" spans="1:6" x14ac:dyDescent="0.25">
      <c r="A806" s="6">
        <v>42405</v>
      </c>
      <c r="B806" s="17"/>
      <c r="C806" s="4" t="s">
        <v>420</v>
      </c>
      <c r="D806" s="5">
        <v>33000</v>
      </c>
      <c r="E806" s="5"/>
      <c r="F806" s="9">
        <f t="shared" si="13"/>
        <v>69075.225999999559</v>
      </c>
    </row>
    <row r="807" spans="1:6" x14ac:dyDescent="0.25">
      <c r="A807" s="6">
        <v>42405</v>
      </c>
      <c r="B807" s="17"/>
      <c r="C807" s="4" t="s">
        <v>388</v>
      </c>
      <c r="D807" s="5"/>
      <c r="E807" s="5">
        <v>7000</v>
      </c>
      <c r="F807" s="9">
        <f t="shared" si="13"/>
        <v>62075.225999999559</v>
      </c>
    </row>
    <row r="808" spans="1:6" x14ac:dyDescent="0.25">
      <c r="A808" s="6">
        <v>42405</v>
      </c>
      <c r="B808" s="17"/>
      <c r="C808" s="4" t="s">
        <v>505</v>
      </c>
      <c r="D808" s="5"/>
      <c r="E808" s="5">
        <v>4261.8599999999997</v>
      </c>
      <c r="F808" s="9">
        <f t="shared" si="13"/>
        <v>57813.365999999558</v>
      </c>
    </row>
    <row r="809" spans="1:6" x14ac:dyDescent="0.25">
      <c r="A809" s="6">
        <v>42405</v>
      </c>
      <c r="B809" s="17"/>
      <c r="C809" s="4" t="s">
        <v>41</v>
      </c>
      <c r="D809" s="5"/>
      <c r="E809" s="5">
        <v>4.6900000000000004</v>
      </c>
      <c r="F809" s="9">
        <f t="shared" si="13"/>
        <v>57808.675999999556</v>
      </c>
    </row>
    <row r="810" spans="1:6" x14ac:dyDescent="0.25">
      <c r="A810" s="6">
        <v>42405</v>
      </c>
      <c r="B810" s="17"/>
      <c r="C810" s="4" t="s">
        <v>41</v>
      </c>
      <c r="D810" s="5"/>
      <c r="E810" s="5">
        <v>9.2799999999999994</v>
      </c>
      <c r="F810" s="9">
        <f t="shared" si="13"/>
        <v>57799.395999999557</v>
      </c>
    </row>
    <row r="811" spans="1:6" x14ac:dyDescent="0.25">
      <c r="A811" s="6">
        <v>42408</v>
      </c>
      <c r="B811" s="17">
        <v>5573</v>
      </c>
      <c r="C811" s="4" t="s">
        <v>421</v>
      </c>
      <c r="D811" s="5"/>
      <c r="E811" s="5">
        <v>12446.79</v>
      </c>
      <c r="F811" s="9">
        <f t="shared" si="13"/>
        <v>45352.605999999556</v>
      </c>
    </row>
    <row r="812" spans="1:6" x14ac:dyDescent="0.25">
      <c r="A812" s="6">
        <v>42408</v>
      </c>
      <c r="B812" s="17">
        <v>5575</v>
      </c>
      <c r="C812" s="4" t="s">
        <v>422</v>
      </c>
      <c r="D812" s="5"/>
      <c r="E812" s="5">
        <v>9410</v>
      </c>
      <c r="F812" s="9">
        <f t="shared" si="13"/>
        <v>35942.605999999556</v>
      </c>
    </row>
    <row r="813" spans="1:6" x14ac:dyDescent="0.25">
      <c r="A813" s="6">
        <v>42408</v>
      </c>
      <c r="B813" s="17">
        <v>5574</v>
      </c>
      <c r="C813" s="4" t="s">
        <v>423</v>
      </c>
      <c r="D813" s="5"/>
      <c r="E813" s="5">
        <v>8039</v>
      </c>
      <c r="F813" s="9">
        <f t="shared" si="13"/>
        <v>27903.605999999556</v>
      </c>
    </row>
    <row r="814" spans="1:6" x14ac:dyDescent="0.25">
      <c r="A814" s="6">
        <v>42408</v>
      </c>
      <c r="B814" s="17"/>
      <c r="C814" s="4" t="s">
        <v>7</v>
      </c>
      <c r="D814" s="5">
        <v>35000</v>
      </c>
      <c r="E814" s="5"/>
      <c r="F814" s="9">
        <f t="shared" si="13"/>
        <v>62903.605999999556</v>
      </c>
    </row>
    <row r="815" spans="1:6" x14ac:dyDescent="0.25">
      <c r="A815" s="6">
        <v>42409</v>
      </c>
      <c r="B815" s="17"/>
      <c r="C815" s="4" t="s">
        <v>8</v>
      </c>
      <c r="D815" s="5">
        <v>16076.07</v>
      </c>
      <c r="E815" s="5"/>
      <c r="F815" s="9">
        <f t="shared" si="13"/>
        <v>78979.675999999556</v>
      </c>
    </row>
    <row r="816" spans="1:6" x14ac:dyDescent="0.25">
      <c r="A816" s="6">
        <v>42409</v>
      </c>
      <c r="B816" s="17"/>
      <c r="C816" s="4" t="s">
        <v>8</v>
      </c>
      <c r="D816" s="5">
        <v>25915.03</v>
      </c>
      <c r="E816" s="5"/>
      <c r="F816" s="9">
        <f t="shared" si="13"/>
        <v>104894.70599999955</v>
      </c>
    </row>
    <row r="817" spans="1:6" x14ac:dyDescent="0.25">
      <c r="A817" s="6">
        <v>42409</v>
      </c>
      <c r="B817" s="17"/>
      <c r="C817" s="4" t="s">
        <v>8</v>
      </c>
      <c r="D817" s="5">
        <v>7126.12</v>
      </c>
      <c r="E817" s="5"/>
      <c r="F817" s="9">
        <f t="shared" si="13"/>
        <v>112020.82599999955</v>
      </c>
    </row>
    <row r="818" spans="1:6" x14ac:dyDescent="0.25">
      <c r="A818" s="6">
        <v>42408</v>
      </c>
      <c r="B818" s="17">
        <v>5532</v>
      </c>
      <c r="C818" s="4" t="s">
        <v>424</v>
      </c>
      <c r="D818" s="5"/>
      <c r="E818" s="5">
        <v>35000</v>
      </c>
      <c r="F818" s="9">
        <f t="shared" si="13"/>
        <v>77020.82599999955</v>
      </c>
    </row>
    <row r="819" spans="1:6" x14ac:dyDescent="0.25">
      <c r="A819" s="6">
        <v>42409</v>
      </c>
      <c r="B819" s="17">
        <v>5576</v>
      </c>
      <c r="C819" s="4" t="s">
        <v>425</v>
      </c>
      <c r="D819" s="5"/>
      <c r="E819" s="5">
        <v>2098.9899999999998</v>
      </c>
      <c r="F819" s="9">
        <f t="shared" si="13"/>
        <v>74921.835999999545</v>
      </c>
    </row>
    <row r="820" spans="1:6" x14ac:dyDescent="0.25">
      <c r="A820" s="6">
        <v>42408</v>
      </c>
      <c r="B820" s="17"/>
      <c r="C820" s="4" t="s">
        <v>17</v>
      </c>
      <c r="D820" s="5"/>
      <c r="E820" s="5">
        <v>782</v>
      </c>
      <c r="F820" s="9">
        <f t="shared" si="13"/>
        <v>74139.835999999545</v>
      </c>
    </row>
    <row r="821" spans="1:6" x14ac:dyDescent="0.25">
      <c r="A821" s="6">
        <v>42408</v>
      </c>
      <c r="B821" s="17"/>
      <c r="C821" s="4" t="s">
        <v>17</v>
      </c>
      <c r="D821" s="5"/>
      <c r="E821" s="5">
        <v>783</v>
      </c>
      <c r="F821" s="9">
        <f t="shared" si="13"/>
        <v>73356.835999999545</v>
      </c>
    </row>
    <row r="822" spans="1:6" x14ac:dyDescent="0.25">
      <c r="A822" s="6">
        <v>42408</v>
      </c>
      <c r="B822" s="17"/>
      <c r="C822" s="4" t="s">
        <v>17</v>
      </c>
      <c r="D822" s="5"/>
      <c r="E822" s="5">
        <v>799</v>
      </c>
      <c r="F822" s="9">
        <f t="shared" si="13"/>
        <v>72557.835999999545</v>
      </c>
    </row>
    <row r="823" spans="1:6" x14ac:dyDescent="0.25">
      <c r="A823" s="6">
        <v>42408</v>
      </c>
      <c r="B823" s="17"/>
      <c r="C823" s="4" t="s">
        <v>17</v>
      </c>
      <c r="D823" s="5"/>
      <c r="E823" s="5">
        <v>1468</v>
      </c>
      <c r="F823" s="9">
        <f t="shared" si="13"/>
        <v>71089.835999999545</v>
      </c>
    </row>
    <row r="824" spans="1:6" x14ac:dyDescent="0.25">
      <c r="A824" s="6">
        <v>42408</v>
      </c>
      <c r="B824" s="17"/>
      <c r="C824" s="4" t="s">
        <v>17</v>
      </c>
      <c r="D824" s="5"/>
      <c r="E824" s="5">
        <v>1468</v>
      </c>
      <c r="F824" s="9">
        <f t="shared" si="13"/>
        <v>69621.835999999545</v>
      </c>
    </row>
    <row r="825" spans="1:6" x14ac:dyDescent="0.25">
      <c r="A825" s="6">
        <v>42408</v>
      </c>
      <c r="B825" s="17"/>
      <c r="C825" s="4" t="s">
        <v>17</v>
      </c>
      <c r="D825" s="5"/>
      <c r="E825" s="5">
        <v>5674</v>
      </c>
      <c r="F825" s="9">
        <f t="shared" si="13"/>
        <v>63947.835999999545</v>
      </c>
    </row>
    <row r="826" spans="1:6" x14ac:dyDescent="0.25">
      <c r="A826" s="6">
        <v>42409</v>
      </c>
      <c r="B826" s="17"/>
      <c r="C826" s="4" t="s">
        <v>296</v>
      </c>
      <c r="D826" s="5"/>
      <c r="E826" s="5">
        <v>5000</v>
      </c>
      <c r="F826" s="9">
        <f t="shared" si="13"/>
        <v>58947.835999999545</v>
      </c>
    </row>
    <row r="827" spans="1:6" x14ac:dyDescent="0.25">
      <c r="A827" s="6">
        <v>42409</v>
      </c>
      <c r="B827" s="17"/>
      <c r="C827" s="4" t="s">
        <v>8</v>
      </c>
      <c r="D827" s="5">
        <v>38080.300000000003</v>
      </c>
      <c r="E827" s="5"/>
      <c r="F827" s="9">
        <f t="shared" si="13"/>
        <v>97028.135999999547</v>
      </c>
    </row>
    <row r="828" spans="1:6" x14ac:dyDescent="0.25">
      <c r="A828" s="6">
        <v>42409</v>
      </c>
      <c r="B828" s="17">
        <v>5577</v>
      </c>
      <c r="C828" s="4" t="s">
        <v>426</v>
      </c>
      <c r="D828" s="5"/>
      <c r="E828" s="5">
        <v>60000</v>
      </c>
      <c r="F828" s="9">
        <f t="shared" si="13"/>
        <v>37028.135999999547</v>
      </c>
    </row>
    <row r="829" spans="1:6" x14ac:dyDescent="0.25">
      <c r="A829" s="6">
        <v>42409</v>
      </c>
      <c r="B829" s="17">
        <v>5578</v>
      </c>
      <c r="C829" s="4" t="s">
        <v>427</v>
      </c>
      <c r="D829" s="5"/>
      <c r="E829" s="5">
        <v>25000</v>
      </c>
      <c r="F829" s="9">
        <f t="shared" si="13"/>
        <v>12028.135999999547</v>
      </c>
    </row>
    <row r="830" spans="1:6" x14ac:dyDescent="0.25">
      <c r="A830" s="6">
        <v>42409</v>
      </c>
      <c r="B830" s="17"/>
      <c r="C830" s="4" t="s">
        <v>41</v>
      </c>
      <c r="D830" s="5"/>
      <c r="E830" s="5">
        <v>4.82</v>
      </c>
      <c r="F830" s="9">
        <f t="shared" si="13"/>
        <v>12023.315999999548</v>
      </c>
    </row>
    <row r="831" spans="1:6" x14ac:dyDescent="0.25">
      <c r="A831" s="6">
        <v>42410</v>
      </c>
      <c r="B831" s="17"/>
      <c r="C831" s="4" t="s">
        <v>431</v>
      </c>
      <c r="D831" s="5"/>
      <c r="E831" s="5">
        <v>1654</v>
      </c>
      <c r="F831" s="9">
        <f t="shared" si="13"/>
        <v>10369.315999999548</v>
      </c>
    </row>
    <row r="832" spans="1:6" x14ac:dyDescent="0.25">
      <c r="A832" s="6">
        <v>42410</v>
      </c>
      <c r="B832" s="17"/>
      <c r="C832" s="4" t="s">
        <v>28</v>
      </c>
      <c r="D832" s="5">
        <v>20000</v>
      </c>
      <c r="E832" s="5"/>
      <c r="F832" s="9">
        <f t="shared" si="13"/>
        <v>30369.315999999548</v>
      </c>
    </row>
    <row r="833" spans="1:6" x14ac:dyDescent="0.25">
      <c r="A833" s="6">
        <v>42410</v>
      </c>
      <c r="B833" s="17">
        <v>5579</v>
      </c>
      <c r="C833" s="4" t="s">
        <v>432</v>
      </c>
      <c r="D833" s="5"/>
      <c r="E833" s="5">
        <v>5530</v>
      </c>
      <c r="F833" s="9">
        <f t="shared" si="13"/>
        <v>24839.315999999548</v>
      </c>
    </row>
    <row r="834" spans="1:6" x14ac:dyDescent="0.25">
      <c r="A834" s="6">
        <v>42410</v>
      </c>
      <c r="B834" s="17"/>
      <c r="C834" s="4" t="s">
        <v>41</v>
      </c>
      <c r="D834" s="5"/>
      <c r="E834" s="5">
        <v>4.82</v>
      </c>
      <c r="F834" s="9">
        <f t="shared" si="13"/>
        <v>24834.495999999548</v>
      </c>
    </row>
    <row r="835" spans="1:6" x14ac:dyDescent="0.25">
      <c r="A835" s="6">
        <v>42411</v>
      </c>
      <c r="B835" s="17"/>
      <c r="C835" s="4" t="s">
        <v>8</v>
      </c>
      <c r="D835" s="5">
        <v>1074.8</v>
      </c>
      <c r="E835" s="5"/>
      <c r="F835" s="9">
        <f t="shared" si="13"/>
        <v>25909.295999999547</v>
      </c>
    </row>
    <row r="836" spans="1:6" x14ac:dyDescent="0.25">
      <c r="A836" s="6">
        <v>42411</v>
      </c>
      <c r="B836" s="17"/>
      <c r="C836" s="4" t="s">
        <v>8</v>
      </c>
      <c r="D836" s="5">
        <v>12185.5</v>
      </c>
      <c r="E836" s="5"/>
      <c r="F836" s="9">
        <f t="shared" si="13"/>
        <v>38094.795999999551</v>
      </c>
    </row>
    <row r="837" spans="1:6" x14ac:dyDescent="0.25">
      <c r="A837" s="6">
        <v>42411</v>
      </c>
      <c r="B837" s="17"/>
      <c r="C837" s="4" t="s">
        <v>296</v>
      </c>
      <c r="D837" s="5"/>
      <c r="E837" s="5">
        <v>7000</v>
      </c>
      <c r="F837" s="9">
        <f t="shared" si="13"/>
        <v>31094.795999999551</v>
      </c>
    </row>
    <row r="838" spans="1:6" x14ac:dyDescent="0.25">
      <c r="A838" s="6">
        <v>42411</v>
      </c>
      <c r="B838" s="17"/>
      <c r="C838" s="4" t="s">
        <v>234</v>
      </c>
      <c r="D838" s="5"/>
      <c r="E838" s="5">
        <v>5000</v>
      </c>
      <c r="F838" s="9">
        <f t="shared" si="13"/>
        <v>26094.795999999551</v>
      </c>
    </row>
    <row r="839" spans="1:6" x14ac:dyDescent="0.25">
      <c r="A839" s="6">
        <v>42411</v>
      </c>
      <c r="B839" s="17"/>
      <c r="C839" s="4" t="s">
        <v>433</v>
      </c>
      <c r="D839" s="5"/>
      <c r="E839" s="5">
        <v>1192.48</v>
      </c>
      <c r="F839" s="9">
        <f>F838+D839-E839</f>
        <v>24902.315999999551</v>
      </c>
    </row>
    <row r="840" spans="1:6" x14ac:dyDescent="0.25">
      <c r="A840" s="6">
        <v>42411</v>
      </c>
      <c r="B840" s="17"/>
      <c r="C840" s="4" t="s">
        <v>434</v>
      </c>
      <c r="D840" s="5"/>
      <c r="E840" s="5">
        <v>14450.9</v>
      </c>
      <c r="F840" s="9">
        <f t="shared" si="13"/>
        <v>10451.415999999552</v>
      </c>
    </row>
    <row r="841" spans="1:6" x14ac:dyDescent="0.25">
      <c r="A841" s="6">
        <v>42411</v>
      </c>
      <c r="B841" s="17"/>
      <c r="C841" s="4" t="s">
        <v>41</v>
      </c>
      <c r="D841" s="5"/>
      <c r="E841" s="5">
        <v>4.87</v>
      </c>
      <c r="F841" s="9">
        <f t="shared" si="13"/>
        <v>10446.545999999551</v>
      </c>
    </row>
    <row r="842" spans="1:6" x14ac:dyDescent="0.25">
      <c r="A842" s="6">
        <v>42411</v>
      </c>
      <c r="B842" s="17"/>
      <c r="C842" s="4" t="s">
        <v>41</v>
      </c>
      <c r="D842" s="5"/>
      <c r="E842" s="5">
        <v>4.9000000000000004</v>
      </c>
      <c r="F842" s="9">
        <f t="shared" si="13"/>
        <v>10441.645999999551</v>
      </c>
    </row>
    <row r="843" spans="1:6" x14ac:dyDescent="0.25">
      <c r="A843" s="6">
        <v>42411</v>
      </c>
      <c r="B843" s="17"/>
      <c r="C843" s="4" t="s">
        <v>41</v>
      </c>
      <c r="D843" s="5"/>
      <c r="E843" s="5">
        <v>4.9000000000000004</v>
      </c>
      <c r="F843" s="9">
        <f t="shared" si="13"/>
        <v>10436.745999999552</v>
      </c>
    </row>
    <row r="844" spans="1:6" x14ac:dyDescent="0.25">
      <c r="A844" s="6">
        <v>42411</v>
      </c>
      <c r="B844" s="17"/>
      <c r="C844" s="4" t="s">
        <v>41</v>
      </c>
      <c r="D844" s="5"/>
      <c r="E844" s="5">
        <v>9.2799999999999994</v>
      </c>
      <c r="F844" s="9">
        <f t="shared" si="13"/>
        <v>10427.465999999551</v>
      </c>
    </row>
    <row r="845" spans="1:6" x14ac:dyDescent="0.25">
      <c r="A845" s="6">
        <v>42411</v>
      </c>
      <c r="B845" s="17"/>
      <c r="C845" s="4" t="s">
        <v>8</v>
      </c>
      <c r="D845" s="5">
        <v>11462.8</v>
      </c>
      <c r="E845" s="5"/>
      <c r="F845" s="9">
        <f t="shared" si="13"/>
        <v>21890.265999999552</v>
      </c>
    </row>
    <row r="846" spans="1:6" x14ac:dyDescent="0.25">
      <c r="A846" s="6">
        <v>42412</v>
      </c>
      <c r="B846" s="17">
        <v>5581</v>
      </c>
      <c r="C846" s="4" t="s">
        <v>315</v>
      </c>
      <c r="D846" s="5"/>
      <c r="E846" s="5">
        <v>2000</v>
      </c>
      <c r="F846" s="9">
        <f t="shared" si="13"/>
        <v>19890.265999999552</v>
      </c>
    </row>
    <row r="847" spans="1:6" x14ac:dyDescent="0.25">
      <c r="A847" s="6">
        <v>42412</v>
      </c>
      <c r="B847" s="17"/>
      <c r="C847" s="4" t="s">
        <v>8</v>
      </c>
      <c r="D847" s="5">
        <v>7188.4</v>
      </c>
      <c r="E847" s="5"/>
      <c r="F847" s="9">
        <f t="shared" si="13"/>
        <v>27078.665999999554</v>
      </c>
    </row>
    <row r="848" spans="1:6" x14ac:dyDescent="0.25">
      <c r="A848" s="6">
        <v>42412</v>
      </c>
      <c r="B848" s="17"/>
      <c r="C848" s="4" t="s">
        <v>8</v>
      </c>
      <c r="D848" s="5">
        <v>9287.0400000000009</v>
      </c>
      <c r="E848" s="5"/>
      <c r="F848" s="9">
        <f t="shared" si="13"/>
        <v>36365.705999999554</v>
      </c>
    </row>
    <row r="849" spans="1:6" x14ac:dyDescent="0.25">
      <c r="A849" s="6">
        <v>42412</v>
      </c>
      <c r="B849" s="17"/>
      <c r="C849" s="4" t="s">
        <v>8</v>
      </c>
      <c r="D849" s="5">
        <v>8347.91</v>
      </c>
      <c r="E849" s="5"/>
      <c r="F849" s="9">
        <f t="shared" si="13"/>
        <v>44713.615999999558</v>
      </c>
    </row>
    <row r="850" spans="1:6" x14ac:dyDescent="0.25">
      <c r="A850" s="6">
        <v>42412</v>
      </c>
      <c r="B850" s="17"/>
      <c r="C850" s="4" t="s">
        <v>8</v>
      </c>
      <c r="D850" s="5">
        <v>10486.5</v>
      </c>
      <c r="E850" s="5"/>
      <c r="F850" s="9">
        <f t="shared" si="13"/>
        <v>55200.115999999558</v>
      </c>
    </row>
    <row r="851" spans="1:6" x14ac:dyDescent="0.25">
      <c r="A851" s="6">
        <v>42412</v>
      </c>
      <c r="B851" s="17"/>
      <c r="C851" s="4" t="s">
        <v>28</v>
      </c>
      <c r="D851" s="5">
        <v>25000</v>
      </c>
      <c r="E851" s="5"/>
      <c r="F851" s="9">
        <f t="shared" si="13"/>
        <v>80200.115999999558</v>
      </c>
    </row>
    <row r="852" spans="1:6" x14ac:dyDescent="0.25">
      <c r="A852" s="6">
        <v>42412</v>
      </c>
      <c r="B852" s="17">
        <v>5580</v>
      </c>
      <c r="C852" s="4" t="s">
        <v>435</v>
      </c>
      <c r="D852" s="5"/>
      <c r="E852" s="5">
        <v>17100</v>
      </c>
      <c r="F852" s="9">
        <f t="shared" si="13"/>
        <v>63100.115999999558</v>
      </c>
    </row>
    <row r="853" spans="1:6" x14ac:dyDescent="0.25">
      <c r="A853" s="6">
        <v>42412</v>
      </c>
      <c r="B853" s="17">
        <v>5582</v>
      </c>
      <c r="C853" s="4" t="s">
        <v>436</v>
      </c>
      <c r="D853" s="5"/>
      <c r="E853" s="5">
        <v>38445</v>
      </c>
      <c r="F853" s="9">
        <f t="shared" si="13"/>
        <v>24655.115999999558</v>
      </c>
    </row>
    <row r="854" spans="1:6" x14ac:dyDescent="0.25">
      <c r="A854" s="6">
        <v>42415</v>
      </c>
      <c r="B854" s="17"/>
      <c r="C854" s="4" t="s">
        <v>420</v>
      </c>
      <c r="D854" s="5">
        <v>20000</v>
      </c>
      <c r="E854" s="5"/>
      <c r="F854" s="9">
        <f t="shared" si="13"/>
        <v>44655.115999999558</v>
      </c>
    </row>
    <row r="855" spans="1:6" x14ac:dyDescent="0.25">
      <c r="A855" s="6">
        <v>42415</v>
      </c>
      <c r="B855" s="17">
        <v>5583</v>
      </c>
      <c r="C855" s="4" t="s">
        <v>437</v>
      </c>
      <c r="D855" s="5"/>
      <c r="E855" s="5">
        <v>2903.95</v>
      </c>
      <c r="F855" s="9">
        <f t="shared" si="13"/>
        <v>41751.165999999561</v>
      </c>
    </row>
    <row r="856" spans="1:6" x14ac:dyDescent="0.25">
      <c r="A856" s="6">
        <v>42415</v>
      </c>
      <c r="B856" s="17">
        <v>5584</v>
      </c>
      <c r="C856" s="4" t="s">
        <v>438</v>
      </c>
      <c r="D856" s="5"/>
      <c r="E856" s="5">
        <v>2953.95</v>
      </c>
      <c r="F856" s="9">
        <f t="shared" si="13"/>
        <v>38797.215999999564</v>
      </c>
    </row>
    <row r="857" spans="1:6" x14ac:dyDescent="0.25">
      <c r="A857" s="6">
        <v>42415</v>
      </c>
      <c r="B857" s="17">
        <v>5585</v>
      </c>
      <c r="C857" s="4" t="s">
        <v>439</v>
      </c>
      <c r="D857" s="5"/>
      <c r="E857" s="5">
        <v>13801.4</v>
      </c>
      <c r="F857" s="9">
        <f t="shared" si="13"/>
        <v>24995.815999999562</v>
      </c>
    </row>
    <row r="858" spans="1:6" x14ac:dyDescent="0.25">
      <c r="A858" s="6">
        <v>42415</v>
      </c>
      <c r="B858" s="17">
        <v>5586</v>
      </c>
      <c r="C858" s="4" t="s">
        <v>440</v>
      </c>
      <c r="D858" s="5"/>
      <c r="E858" s="5">
        <v>8118.85</v>
      </c>
      <c r="F858" s="9">
        <f t="shared" si="13"/>
        <v>16876.965999999564</v>
      </c>
    </row>
    <row r="859" spans="1:6" x14ac:dyDescent="0.25">
      <c r="A859" s="6">
        <v>42415</v>
      </c>
      <c r="B859" s="17"/>
      <c r="C859" s="4" t="s">
        <v>296</v>
      </c>
      <c r="D859" s="5"/>
      <c r="E859" s="5">
        <v>7000</v>
      </c>
      <c r="F859" s="9">
        <f t="shared" si="13"/>
        <v>9876.9659999995638</v>
      </c>
    </row>
    <row r="860" spans="1:6" x14ac:dyDescent="0.25">
      <c r="A860" s="6">
        <v>42415</v>
      </c>
      <c r="B860" s="17"/>
      <c r="C860" s="4" t="s">
        <v>8</v>
      </c>
      <c r="D860" s="5">
        <v>35564.400000000001</v>
      </c>
      <c r="E860" s="5"/>
      <c r="F860" s="9">
        <f t="shared" si="13"/>
        <v>45441.365999999565</v>
      </c>
    </row>
    <row r="861" spans="1:6" x14ac:dyDescent="0.25">
      <c r="A861" s="6">
        <v>42415</v>
      </c>
      <c r="B861" s="17"/>
      <c r="C861" s="4" t="s">
        <v>441</v>
      </c>
      <c r="D861" s="5"/>
      <c r="E861" s="5">
        <v>10000</v>
      </c>
      <c r="F861" s="9">
        <f t="shared" si="13"/>
        <v>35441.365999999565</v>
      </c>
    </row>
    <row r="862" spans="1:6" x14ac:dyDescent="0.25">
      <c r="A862" s="6">
        <v>42415</v>
      </c>
      <c r="B862" s="17">
        <v>5587</v>
      </c>
      <c r="C862" s="4" t="s">
        <v>302</v>
      </c>
      <c r="D862" s="5"/>
      <c r="E862" s="5">
        <v>9600</v>
      </c>
      <c r="F862" s="9">
        <f t="shared" si="13"/>
        <v>25841.365999999565</v>
      </c>
    </row>
    <row r="863" spans="1:6" x14ac:dyDescent="0.25">
      <c r="A863" s="6">
        <v>42415</v>
      </c>
      <c r="B863" s="17">
        <v>5589</v>
      </c>
      <c r="C863" s="4" t="s">
        <v>442</v>
      </c>
      <c r="D863" s="5"/>
      <c r="E863" s="5">
        <v>5220</v>
      </c>
      <c r="F863" s="9">
        <f t="shared" si="13"/>
        <v>20621.365999999565</v>
      </c>
    </row>
    <row r="864" spans="1:6" x14ac:dyDescent="0.25">
      <c r="A864" s="6">
        <v>42415</v>
      </c>
      <c r="B864" s="17"/>
      <c r="C864" s="4" t="s">
        <v>10</v>
      </c>
      <c r="D864" s="5">
        <v>981637.76</v>
      </c>
      <c r="E864" s="5"/>
      <c r="F864" s="9">
        <f t="shared" si="13"/>
        <v>1002259.1259999996</v>
      </c>
    </row>
    <row r="865" spans="1:6" x14ac:dyDescent="0.25">
      <c r="A865" s="6">
        <v>42415</v>
      </c>
      <c r="B865" s="17"/>
      <c r="C865" s="4" t="s">
        <v>10</v>
      </c>
      <c r="D865" s="5">
        <v>536.29999999999995</v>
      </c>
      <c r="E865" s="5"/>
      <c r="F865" s="9">
        <f t="shared" si="13"/>
        <v>1002795.4259999996</v>
      </c>
    </row>
    <row r="866" spans="1:6" x14ac:dyDescent="0.25">
      <c r="A866" s="6">
        <v>42415</v>
      </c>
      <c r="B866" s="17"/>
      <c r="C866" s="4" t="s">
        <v>8</v>
      </c>
      <c r="D866" s="5">
        <v>16416.5</v>
      </c>
      <c r="E866" s="5"/>
      <c r="F866" s="9">
        <f t="shared" si="13"/>
        <v>1019211.9259999996</v>
      </c>
    </row>
    <row r="867" spans="1:6" x14ac:dyDescent="0.25">
      <c r="A867" s="6">
        <v>42415</v>
      </c>
      <c r="B867" s="17"/>
      <c r="C867" s="4" t="s">
        <v>8</v>
      </c>
      <c r="D867" s="5">
        <v>20367</v>
      </c>
      <c r="E867" s="5"/>
      <c r="F867" s="9">
        <f t="shared" si="13"/>
        <v>1039578.9259999996</v>
      </c>
    </row>
    <row r="868" spans="1:6" x14ac:dyDescent="0.25">
      <c r="A868" s="6">
        <v>42415</v>
      </c>
      <c r="B868" s="17"/>
      <c r="C868" s="4" t="s">
        <v>443</v>
      </c>
      <c r="D868" s="5"/>
      <c r="E868" s="5">
        <v>38841.839999999997</v>
      </c>
      <c r="F868" s="9">
        <f t="shared" si="13"/>
        <v>1000737.0859999997</v>
      </c>
    </row>
    <row r="869" spans="1:6" x14ac:dyDescent="0.25">
      <c r="A869" s="6">
        <v>42415</v>
      </c>
      <c r="B869" s="17"/>
      <c r="C869" s="4" t="s">
        <v>443</v>
      </c>
      <c r="D869" s="5"/>
      <c r="E869" s="5">
        <v>93962.09</v>
      </c>
      <c r="F869" s="9">
        <f t="shared" si="13"/>
        <v>906774.99599999969</v>
      </c>
    </row>
    <row r="870" spans="1:6" x14ac:dyDescent="0.25">
      <c r="A870" s="6">
        <v>42415</v>
      </c>
      <c r="B870" s="17"/>
      <c r="C870" s="4" t="s">
        <v>443</v>
      </c>
      <c r="D870" s="5"/>
      <c r="E870" s="5">
        <v>69489.039999999994</v>
      </c>
      <c r="F870" s="9">
        <f t="shared" si="13"/>
        <v>837285.95599999966</v>
      </c>
    </row>
    <row r="871" spans="1:6" x14ac:dyDescent="0.25">
      <c r="A871" s="6">
        <v>42415</v>
      </c>
      <c r="B871" s="17"/>
      <c r="C871" s="4" t="s">
        <v>443</v>
      </c>
      <c r="D871" s="5"/>
      <c r="E871" s="5">
        <v>82863.17</v>
      </c>
      <c r="F871" s="9">
        <f t="shared" si="13"/>
        <v>754422.78599999961</v>
      </c>
    </row>
    <row r="872" spans="1:6" x14ac:dyDescent="0.25">
      <c r="A872" s="6">
        <v>42415</v>
      </c>
      <c r="B872" s="17"/>
      <c r="C872" s="4" t="s">
        <v>443</v>
      </c>
      <c r="D872" s="5"/>
      <c r="E872" s="5">
        <v>34144.199999999997</v>
      </c>
      <c r="F872" s="9">
        <f t="shared" si="13"/>
        <v>720278.58599999966</v>
      </c>
    </row>
    <row r="873" spans="1:6" x14ac:dyDescent="0.25">
      <c r="A873" s="6">
        <v>42415</v>
      </c>
      <c r="B873" s="17"/>
      <c r="C873" s="4" t="s">
        <v>41</v>
      </c>
      <c r="D873" s="5"/>
      <c r="E873" s="5">
        <v>4.83</v>
      </c>
      <c r="F873" s="9">
        <f t="shared" si="13"/>
        <v>720273.7559999997</v>
      </c>
    </row>
    <row r="874" spans="1:6" x14ac:dyDescent="0.25">
      <c r="A874" s="6">
        <v>42415</v>
      </c>
      <c r="B874" s="17"/>
      <c r="C874" s="4" t="s">
        <v>41</v>
      </c>
      <c r="D874" s="5"/>
      <c r="E874" s="5">
        <v>9.2799999999999994</v>
      </c>
      <c r="F874" s="9">
        <f t="shared" si="13"/>
        <v>720264.47599999967</v>
      </c>
    </row>
    <row r="875" spans="1:6" x14ac:dyDescent="0.25">
      <c r="A875" s="6">
        <v>42416</v>
      </c>
      <c r="B875" s="17"/>
      <c r="C875" s="4" t="s">
        <v>444</v>
      </c>
      <c r="D875" s="5"/>
      <c r="E875" s="5">
        <v>15328.8</v>
      </c>
      <c r="F875" s="9">
        <f t="shared" si="13"/>
        <v>704935.67599999963</v>
      </c>
    </row>
    <row r="876" spans="1:6" x14ac:dyDescent="0.25">
      <c r="A876" s="6">
        <v>42416</v>
      </c>
      <c r="B876" s="17"/>
      <c r="C876" s="4" t="s">
        <v>445</v>
      </c>
      <c r="D876" s="5"/>
      <c r="E876" s="5">
        <v>12268</v>
      </c>
      <c r="F876" s="9">
        <f t="shared" si="13"/>
        <v>692667.67599999963</v>
      </c>
    </row>
    <row r="877" spans="1:6" x14ac:dyDescent="0.25">
      <c r="A877" s="6">
        <v>42416</v>
      </c>
      <c r="B877" s="17"/>
      <c r="C877" s="4" t="s">
        <v>348</v>
      </c>
      <c r="D877" s="5"/>
      <c r="E877" s="5">
        <v>4048.4</v>
      </c>
      <c r="F877" s="9">
        <f t="shared" si="13"/>
        <v>688619.27599999961</v>
      </c>
    </row>
    <row r="878" spans="1:6" x14ac:dyDescent="0.25">
      <c r="A878" s="6">
        <v>42416</v>
      </c>
      <c r="B878" s="17"/>
      <c r="C878" s="4" t="s">
        <v>446</v>
      </c>
      <c r="D878" s="5"/>
      <c r="E878" s="5">
        <v>100000</v>
      </c>
      <c r="F878" s="9">
        <f t="shared" si="13"/>
        <v>588619.27599999961</v>
      </c>
    </row>
    <row r="879" spans="1:6" x14ac:dyDescent="0.25">
      <c r="A879" s="6">
        <v>42416</v>
      </c>
      <c r="B879" s="17"/>
      <c r="C879" s="4" t="s">
        <v>351</v>
      </c>
      <c r="D879" s="5"/>
      <c r="E879" s="5">
        <v>12601.08</v>
      </c>
      <c r="F879" s="9">
        <f t="shared" si="13"/>
        <v>576018.19599999965</v>
      </c>
    </row>
    <row r="880" spans="1:6" x14ac:dyDescent="0.25">
      <c r="A880" s="6">
        <v>42416</v>
      </c>
      <c r="B880" s="17"/>
      <c r="C880" s="4" t="s">
        <v>350</v>
      </c>
      <c r="D880" s="5"/>
      <c r="E880" s="5">
        <v>2400.0100000000002</v>
      </c>
      <c r="F880" s="9">
        <f t="shared" si="13"/>
        <v>573618.18599999964</v>
      </c>
    </row>
    <row r="881" spans="1:6" x14ac:dyDescent="0.25">
      <c r="A881" s="6">
        <v>42416</v>
      </c>
      <c r="B881" s="17"/>
      <c r="C881" s="4" t="s">
        <v>447</v>
      </c>
      <c r="D881" s="5"/>
      <c r="E881" s="5">
        <v>15000</v>
      </c>
      <c r="F881" s="9">
        <f t="shared" ref="F881:F998" si="14">F880+D881-E881</f>
        <v>558618.18599999964</v>
      </c>
    </row>
    <row r="882" spans="1:6" x14ac:dyDescent="0.25">
      <c r="A882" s="6">
        <v>42416</v>
      </c>
      <c r="B882" s="17"/>
      <c r="C882" s="4" t="s">
        <v>259</v>
      </c>
      <c r="D882" s="5"/>
      <c r="E882" s="5">
        <v>2822.2</v>
      </c>
      <c r="F882" s="9">
        <f t="shared" si="14"/>
        <v>555795.98599999968</v>
      </c>
    </row>
    <row r="883" spans="1:6" x14ac:dyDescent="0.25">
      <c r="A883" s="6">
        <v>42416</v>
      </c>
      <c r="B883" s="17"/>
      <c r="C883" s="4" t="s">
        <v>483</v>
      </c>
      <c r="D883" s="5"/>
      <c r="E883" s="5">
        <v>3000</v>
      </c>
      <c r="F883" s="9">
        <f t="shared" si="14"/>
        <v>552795.98599999968</v>
      </c>
    </row>
    <row r="884" spans="1:6" x14ac:dyDescent="0.25">
      <c r="A884" s="6">
        <v>42416</v>
      </c>
      <c r="B884" s="17"/>
      <c r="C884" s="4" t="s">
        <v>172</v>
      </c>
      <c r="D884" s="5"/>
      <c r="E884" s="5">
        <v>27181.75</v>
      </c>
      <c r="F884" s="9">
        <f t="shared" si="14"/>
        <v>525614.23599999968</v>
      </c>
    </row>
    <row r="885" spans="1:6" x14ac:dyDescent="0.25">
      <c r="A885" s="6">
        <v>42416</v>
      </c>
      <c r="B885" s="17"/>
      <c r="C885" s="4" t="s">
        <v>448</v>
      </c>
      <c r="D885" s="5"/>
      <c r="E885" s="5">
        <v>40388</v>
      </c>
      <c r="F885" s="9">
        <f t="shared" si="14"/>
        <v>485226.23599999968</v>
      </c>
    </row>
    <row r="886" spans="1:6" x14ac:dyDescent="0.25">
      <c r="A886" s="6">
        <v>42416</v>
      </c>
      <c r="B886" s="17"/>
      <c r="C886" s="4" t="s">
        <v>449</v>
      </c>
      <c r="D886" s="5"/>
      <c r="E886" s="5">
        <v>5000</v>
      </c>
      <c r="F886" s="9">
        <f t="shared" si="14"/>
        <v>480226.23599999968</v>
      </c>
    </row>
    <row r="887" spans="1:6" x14ac:dyDescent="0.25">
      <c r="A887" s="6">
        <v>42416</v>
      </c>
      <c r="B887" s="17"/>
      <c r="C887" s="31" t="s">
        <v>613</v>
      </c>
      <c r="D887" s="5"/>
      <c r="E887" s="5">
        <v>16180</v>
      </c>
      <c r="F887" s="9">
        <f t="shared" si="14"/>
        <v>464046.23599999968</v>
      </c>
    </row>
    <row r="888" spans="1:6" x14ac:dyDescent="0.25">
      <c r="A888" s="6">
        <v>42416</v>
      </c>
      <c r="B888" s="17">
        <v>5588</v>
      </c>
      <c r="C888" s="10" t="s">
        <v>6</v>
      </c>
      <c r="D888" s="5"/>
      <c r="E888" s="5"/>
      <c r="F888" s="9">
        <f t="shared" si="14"/>
        <v>464046.23599999968</v>
      </c>
    </row>
    <row r="889" spans="1:6" x14ac:dyDescent="0.25">
      <c r="A889" s="6">
        <v>42416</v>
      </c>
      <c r="B889" s="17">
        <v>5590</v>
      </c>
      <c r="C889" s="4" t="s">
        <v>450</v>
      </c>
      <c r="D889" s="5"/>
      <c r="E889" s="5">
        <v>18757</v>
      </c>
      <c r="F889" s="9">
        <f t="shared" si="14"/>
        <v>445289.23599999968</v>
      </c>
    </row>
    <row r="890" spans="1:6" x14ac:dyDescent="0.25">
      <c r="A890" s="6">
        <v>42416</v>
      </c>
      <c r="B890" s="17">
        <v>5591</v>
      </c>
      <c r="C890" s="4" t="s">
        <v>451</v>
      </c>
      <c r="D890" s="5"/>
      <c r="E890" s="5">
        <v>232602</v>
      </c>
      <c r="F890" s="9">
        <f t="shared" si="14"/>
        <v>212687.23599999968</v>
      </c>
    </row>
    <row r="891" spans="1:6" x14ac:dyDescent="0.25">
      <c r="A891" s="6">
        <v>42416</v>
      </c>
      <c r="B891" s="17">
        <v>5592</v>
      </c>
      <c r="C891" s="4" t="s">
        <v>452</v>
      </c>
      <c r="D891" s="5"/>
      <c r="E891" s="5">
        <v>2492.66</v>
      </c>
      <c r="F891" s="9">
        <f t="shared" si="14"/>
        <v>210194.57599999968</v>
      </c>
    </row>
    <row r="892" spans="1:6" x14ac:dyDescent="0.25">
      <c r="A892" s="6">
        <v>42416</v>
      </c>
      <c r="B892" s="17">
        <v>5593</v>
      </c>
      <c r="C892" s="4" t="s">
        <v>453</v>
      </c>
      <c r="D892" s="5"/>
      <c r="E892" s="5">
        <v>2287</v>
      </c>
      <c r="F892" s="9">
        <f t="shared" si="14"/>
        <v>207907.57599999968</v>
      </c>
    </row>
    <row r="893" spans="1:6" x14ac:dyDescent="0.25">
      <c r="A893" s="6">
        <v>42416</v>
      </c>
      <c r="B893" s="17"/>
      <c r="C893" s="4" t="s">
        <v>8</v>
      </c>
      <c r="D893" s="5">
        <v>15780.6</v>
      </c>
      <c r="E893" s="5"/>
      <c r="F893" s="9">
        <f t="shared" si="14"/>
        <v>223688.17599999969</v>
      </c>
    </row>
    <row r="894" spans="1:6" x14ac:dyDescent="0.25">
      <c r="A894" s="6">
        <v>42416</v>
      </c>
      <c r="B894" s="17"/>
      <c r="C894" s="4" t="s">
        <v>454</v>
      </c>
      <c r="D894" s="5"/>
      <c r="E894" s="5">
        <v>4000</v>
      </c>
      <c r="F894" s="9">
        <f t="shared" si="14"/>
        <v>219688.17599999969</v>
      </c>
    </row>
    <row r="895" spans="1:6" x14ac:dyDescent="0.25">
      <c r="A895" s="6">
        <v>42416</v>
      </c>
      <c r="B895" s="17"/>
      <c r="C895" s="4" t="s">
        <v>455</v>
      </c>
      <c r="D895" s="5"/>
      <c r="E895" s="5">
        <v>8799.76</v>
      </c>
      <c r="F895" s="9">
        <f t="shared" si="14"/>
        <v>210888.41599999968</v>
      </c>
    </row>
    <row r="896" spans="1:6" x14ac:dyDescent="0.25">
      <c r="A896" s="6">
        <v>42416</v>
      </c>
      <c r="B896" s="17"/>
      <c r="C896" s="4" t="s">
        <v>8</v>
      </c>
      <c r="D896" s="5">
        <v>52900</v>
      </c>
      <c r="E896" s="5"/>
      <c r="F896" s="9">
        <f t="shared" si="14"/>
        <v>263788.41599999968</v>
      </c>
    </row>
    <row r="897" spans="1:6" x14ac:dyDescent="0.25">
      <c r="A897" s="6">
        <v>42416</v>
      </c>
      <c r="B897" s="17"/>
      <c r="C897" s="4" t="s">
        <v>246</v>
      </c>
      <c r="D897" s="5"/>
      <c r="E897" s="5">
        <v>65280</v>
      </c>
      <c r="F897" s="9">
        <f t="shared" si="14"/>
        <v>198508.41599999968</v>
      </c>
    </row>
    <row r="898" spans="1:6" x14ac:dyDescent="0.25">
      <c r="A898" s="6">
        <v>42416</v>
      </c>
      <c r="B898" s="17"/>
      <c r="C898" s="4" t="s">
        <v>8</v>
      </c>
      <c r="D898" s="5">
        <v>102862.39999999999</v>
      </c>
      <c r="E898" s="5"/>
      <c r="F898" s="9">
        <f t="shared" si="14"/>
        <v>301370.81599999964</v>
      </c>
    </row>
    <row r="899" spans="1:6" x14ac:dyDescent="0.25">
      <c r="A899" s="6">
        <v>42416</v>
      </c>
      <c r="B899" s="17"/>
      <c r="C899" s="4" t="s">
        <v>41</v>
      </c>
      <c r="D899" s="5"/>
      <c r="E899" s="5">
        <v>4.8099999999999996</v>
      </c>
      <c r="F899" s="9">
        <f t="shared" si="14"/>
        <v>301366.00599999964</v>
      </c>
    </row>
    <row r="900" spans="1:6" x14ac:dyDescent="0.25">
      <c r="A900" s="6">
        <v>42416</v>
      </c>
      <c r="B900" s="17"/>
      <c r="C900" s="4" t="s">
        <v>41</v>
      </c>
      <c r="D900" s="5"/>
      <c r="E900" s="5">
        <v>4.8099999999999996</v>
      </c>
      <c r="F900" s="9">
        <f t="shared" si="14"/>
        <v>301361.19599999965</v>
      </c>
    </row>
    <row r="901" spans="1:6" x14ac:dyDescent="0.25">
      <c r="A901" s="6">
        <v>42416</v>
      </c>
      <c r="B901" s="17"/>
      <c r="C901" s="4" t="s">
        <v>41</v>
      </c>
      <c r="D901" s="5"/>
      <c r="E901" s="5">
        <v>4.8099999999999996</v>
      </c>
      <c r="F901" s="9">
        <f t="shared" si="14"/>
        <v>301356.38599999965</v>
      </c>
    </row>
    <row r="902" spans="1:6" x14ac:dyDescent="0.25">
      <c r="A902" s="6">
        <v>42416</v>
      </c>
      <c r="B902" s="17"/>
      <c r="C902" s="4" t="s">
        <v>41</v>
      </c>
      <c r="D902" s="5"/>
      <c r="E902" s="5">
        <v>4.8099999999999996</v>
      </c>
      <c r="F902" s="9">
        <f t="shared" si="14"/>
        <v>301351.57599999965</v>
      </c>
    </row>
    <row r="903" spans="1:6" x14ac:dyDescent="0.25">
      <c r="A903" s="6">
        <v>42416</v>
      </c>
      <c r="B903" s="17"/>
      <c r="C903" s="4" t="s">
        <v>41</v>
      </c>
      <c r="D903" s="5"/>
      <c r="E903" s="5">
        <v>4.8099999999999996</v>
      </c>
      <c r="F903" s="9">
        <f t="shared" si="14"/>
        <v>301346.76599999965</v>
      </c>
    </row>
    <row r="904" spans="1:6" x14ac:dyDescent="0.25">
      <c r="A904" s="6">
        <v>42416</v>
      </c>
      <c r="B904" s="17"/>
      <c r="C904" s="4" t="s">
        <v>41</v>
      </c>
      <c r="D904" s="5"/>
      <c r="E904" s="5">
        <v>4.8099999999999996</v>
      </c>
      <c r="F904" s="9">
        <f t="shared" si="14"/>
        <v>301341.95599999966</v>
      </c>
    </row>
    <row r="905" spans="1:6" x14ac:dyDescent="0.25">
      <c r="A905" s="6">
        <v>42416</v>
      </c>
      <c r="B905" s="17"/>
      <c r="C905" s="4" t="s">
        <v>41</v>
      </c>
      <c r="D905" s="5"/>
      <c r="E905" s="5">
        <v>4.8099999999999996</v>
      </c>
      <c r="F905" s="9">
        <f t="shared" si="14"/>
        <v>301337.14599999966</v>
      </c>
    </row>
    <row r="906" spans="1:6" x14ac:dyDescent="0.25">
      <c r="A906" s="6">
        <v>42416</v>
      </c>
      <c r="B906" s="17"/>
      <c r="C906" s="4" t="s">
        <v>41</v>
      </c>
      <c r="D906" s="5"/>
      <c r="E906" s="5">
        <v>4.8099999999999996</v>
      </c>
      <c r="F906" s="9">
        <f t="shared" si="14"/>
        <v>301332.33599999966</v>
      </c>
    </row>
    <row r="907" spans="1:6" x14ac:dyDescent="0.25">
      <c r="A907" s="6">
        <v>42416</v>
      </c>
      <c r="B907" s="17"/>
      <c r="C907" s="4" t="s">
        <v>41</v>
      </c>
      <c r="D907" s="5"/>
      <c r="E907" s="5">
        <v>4.8099999999999996</v>
      </c>
      <c r="F907" s="9">
        <f t="shared" si="14"/>
        <v>301327.52599999966</v>
      </c>
    </row>
    <row r="908" spans="1:6" x14ac:dyDescent="0.25">
      <c r="A908" s="6">
        <v>42416</v>
      </c>
      <c r="B908" s="17"/>
      <c r="C908" s="4" t="s">
        <v>41</v>
      </c>
      <c r="D908" s="5"/>
      <c r="E908" s="5">
        <v>4.8099999999999996</v>
      </c>
      <c r="F908" s="9">
        <f t="shared" si="14"/>
        <v>301322.71599999967</v>
      </c>
    </row>
    <row r="909" spans="1:6" x14ac:dyDescent="0.25">
      <c r="A909" s="6">
        <v>42416</v>
      </c>
      <c r="B909" s="17"/>
      <c r="C909" s="4" t="s">
        <v>41</v>
      </c>
      <c r="D909" s="5"/>
      <c r="E909" s="5">
        <v>4.8099999999999996</v>
      </c>
      <c r="F909" s="9">
        <f t="shared" si="14"/>
        <v>301317.90599999967</v>
      </c>
    </row>
    <row r="910" spans="1:6" x14ac:dyDescent="0.25">
      <c r="A910" s="6">
        <v>42416</v>
      </c>
      <c r="B910" s="17"/>
      <c r="C910" s="4" t="s">
        <v>41</v>
      </c>
      <c r="D910" s="5"/>
      <c r="E910" s="5">
        <v>9.2799999999999994</v>
      </c>
      <c r="F910" s="9">
        <f t="shared" si="14"/>
        <v>301308.62599999964</v>
      </c>
    </row>
    <row r="911" spans="1:6" x14ac:dyDescent="0.25">
      <c r="A911" s="6">
        <v>42416</v>
      </c>
      <c r="B911" s="17"/>
      <c r="C911" s="4" t="s">
        <v>41</v>
      </c>
      <c r="D911" s="5"/>
      <c r="E911" s="5">
        <v>9.2799999999999994</v>
      </c>
      <c r="F911" s="9">
        <f t="shared" si="14"/>
        <v>301299.34599999961</v>
      </c>
    </row>
    <row r="912" spans="1:6" x14ac:dyDescent="0.25">
      <c r="A912" s="6">
        <v>42416</v>
      </c>
      <c r="B912" s="17"/>
      <c r="C912" s="4" t="s">
        <v>41</v>
      </c>
      <c r="D912" s="5"/>
      <c r="E912" s="5">
        <v>9.2799999999999994</v>
      </c>
      <c r="F912" s="9">
        <f t="shared" si="14"/>
        <v>301290.06599999958</v>
      </c>
    </row>
    <row r="913" spans="1:6" x14ac:dyDescent="0.25">
      <c r="A913" s="6">
        <v>42416</v>
      </c>
      <c r="B913" s="17"/>
      <c r="C913" s="4" t="s">
        <v>41</v>
      </c>
      <c r="D913" s="5"/>
      <c r="E913" s="5">
        <v>9.2799999999999994</v>
      </c>
      <c r="F913" s="9">
        <f t="shared" si="14"/>
        <v>301280.78599999956</v>
      </c>
    </row>
    <row r="914" spans="1:6" x14ac:dyDescent="0.25">
      <c r="A914" s="6">
        <v>42417</v>
      </c>
      <c r="B914" s="17"/>
      <c r="C914" s="4" t="s">
        <v>296</v>
      </c>
      <c r="D914" s="5"/>
      <c r="E914" s="5">
        <v>8000</v>
      </c>
      <c r="F914" s="9">
        <f t="shared" si="14"/>
        <v>293280.78599999956</v>
      </c>
    </row>
    <row r="915" spans="1:6" x14ac:dyDescent="0.25">
      <c r="A915" s="6">
        <v>42417</v>
      </c>
      <c r="B915" s="17">
        <v>5572</v>
      </c>
      <c r="C915" s="4" t="s">
        <v>128</v>
      </c>
      <c r="D915" s="5"/>
      <c r="E915" s="5">
        <v>25791.200000000001</v>
      </c>
      <c r="F915" s="9">
        <f t="shared" si="14"/>
        <v>267489.58599999954</v>
      </c>
    </row>
    <row r="916" spans="1:6" x14ac:dyDescent="0.25">
      <c r="A916" s="6">
        <v>42417</v>
      </c>
      <c r="B916" s="17"/>
      <c r="C916" s="4" t="s">
        <v>8</v>
      </c>
      <c r="D916" s="5">
        <v>5880</v>
      </c>
      <c r="E916" s="5"/>
      <c r="F916" s="9">
        <f t="shared" si="14"/>
        <v>273369.58599999954</v>
      </c>
    </row>
    <row r="917" spans="1:6" x14ac:dyDescent="0.25">
      <c r="A917" s="6">
        <v>42417</v>
      </c>
      <c r="B917" s="17"/>
      <c r="C917" s="4" t="s">
        <v>8</v>
      </c>
      <c r="D917" s="5">
        <v>22681</v>
      </c>
      <c r="E917" s="5"/>
      <c r="F917" s="9">
        <f t="shared" si="14"/>
        <v>296050.58599999954</v>
      </c>
    </row>
    <row r="918" spans="1:6" x14ac:dyDescent="0.25">
      <c r="A918" s="6">
        <v>42417</v>
      </c>
      <c r="B918" s="17"/>
      <c r="C918" s="4" t="s">
        <v>8</v>
      </c>
      <c r="D918" s="5">
        <v>11187.4</v>
      </c>
      <c r="E918" s="5"/>
      <c r="F918" s="9">
        <f t="shared" si="14"/>
        <v>307237.98599999957</v>
      </c>
    </row>
    <row r="919" spans="1:6" x14ac:dyDescent="0.25">
      <c r="A919" s="6">
        <v>42417</v>
      </c>
      <c r="B919" s="17"/>
      <c r="C919" s="4" t="s">
        <v>8</v>
      </c>
      <c r="D919" s="5">
        <v>3206.57</v>
      </c>
      <c r="E919" s="5"/>
      <c r="F919" s="9">
        <f t="shared" si="14"/>
        <v>310444.55599999957</v>
      </c>
    </row>
    <row r="920" spans="1:6" x14ac:dyDescent="0.25">
      <c r="A920" s="6">
        <v>42417</v>
      </c>
      <c r="B920" s="17"/>
      <c r="C920" s="4" t="s">
        <v>8</v>
      </c>
      <c r="D920" s="5">
        <v>9599.27</v>
      </c>
      <c r="E920" s="5"/>
      <c r="F920" s="9">
        <f t="shared" si="14"/>
        <v>320043.82599999959</v>
      </c>
    </row>
    <row r="921" spans="1:6" x14ac:dyDescent="0.25">
      <c r="A921" s="6">
        <v>42417</v>
      </c>
      <c r="B921" s="17"/>
      <c r="C921" s="4" t="s">
        <v>323</v>
      </c>
      <c r="D921" s="5"/>
      <c r="E921" s="5">
        <v>1960</v>
      </c>
      <c r="F921" s="9">
        <f t="shared" si="14"/>
        <v>318083.82599999959</v>
      </c>
    </row>
    <row r="922" spans="1:6" x14ac:dyDescent="0.25">
      <c r="A922" s="6">
        <v>42417</v>
      </c>
      <c r="B922" s="17"/>
      <c r="C922" s="4" t="s">
        <v>41</v>
      </c>
      <c r="D922" s="5"/>
      <c r="E922" s="5">
        <v>4.82</v>
      </c>
      <c r="F922" s="9">
        <f t="shared" si="14"/>
        <v>318079.00599999959</v>
      </c>
    </row>
    <row r="923" spans="1:6" x14ac:dyDescent="0.25">
      <c r="A923" s="6">
        <v>42417</v>
      </c>
      <c r="B923" s="17"/>
      <c r="C923" s="4" t="s">
        <v>41</v>
      </c>
      <c r="D923" s="5"/>
      <c r="E923" s="5">
        <v>9.2799999999999994</v>
      </c>
      <c r="F923" s="9">
        <f t="shared" si="14"/>
        <v>318069.72599999956</v>
      </c>
    </row>
    <row r="924" spans="1:6" x14ac:dyDescent="0.25">
      <c r="A924" s="6">
        <v>42418</v>
      </c>
      <c r="B924" s="17"/>
      <c r="C924" s="4" t="s">
        <v>456</v>
      </c>
      <c r="D924" s="5"/>
      <c r="E924" s="5">
        <v>7430.06</v>
      </c>
      <c r="F924" s="9">
        <f t="shared" si="14"/>
        <v>310639.66599999956</v>
      </c>
    </row>
    <row r="925" spans="1:6" x14ac:dyDescent="0.25">
      <c r="A925" s="6">
        <v>42418</v>
      </c>
      <c r="B925" s="17"/>
      <c r="C925" s="4" t="s">
        <v>457</v>
      </c>
      <c r="D925" s="5"/>
      <c r="E925" s="5">
        <v>27080</v>
      </c>
      <c r="F925" s="9">
        <f t="shared" si="14"/>
        <v>283559.66599999956</v>
      </c>
    </row>
    <row r="926" spans="1:6" x14ac:dyDescent="0.25">
      <c r="A926" s="6">
        <v>42418</v>
      </c>
      <c r="B926" s="17"/>
      <c r="C926" s="4" t="s">
        <v>458</v>
      </c>
      <c r="D926" s="5"/>
      <c r="E926" s="5">
        <v>30000</v>
      </c>
      <c r="F926" s="9">
        <f t="shared" si="14"/>
        <v>253559.66599999956</v>
      </c>
    </row>
    <row r="927" spans="1:6" x14ac:dyDescent="0.25">
      <c r="A927" s="6">
        <v>42418</v>
      </c>
      <c r="B927" s="17"/>
      <c r="C927" s="31" t="s">
        <v>234</v>
      </c>
      <c r="D927" s="5"/>
      <c r="E927" s="5">
        <v>4000</v>
      </c>
      <c r="F927" s="9">
        <f t="shared" si="14"/>
        <v>249559.66599999956</v>
      </c>
    </row>
    <row r="928" spans="1:6" x14ac:dyDescent="0.25">
      <c r="A928" s="6">
        <v>42418</v>
      </c>
      <c r="B928" s="17"/>
      <c r="C928" s="4" t="s">
        <v>8</v>
      </c>
      <c r="D928" s="5">
        <v>65280</v>
      </c>
      <c r="E928" s="5"/>
      <c r="F928" s="9">
        <f t="shared" si="14"/>
        <v>314839.66599999956</v>
      </c>
    </row>
    <row r="929" spans="1:6" x14ac:dyDescent="0.25">
      <c r="A929" s="6">
        <v>42418</v>
      </c>
      <c r="B929" s="17"/>
      <c r="C929" s="4" t="s">
        <v>246</v>
      </c>
      <c r="D929" s="5"/>
      <c r="E929" s="5">
        <v>65280</v>
      </c>
      <c r="F929" s="9">
        <f t="shared" si="14"/>
        <v>249559.66599999956</v>
      </c>
    </row>
    <row r="930" spans="1:6" x14ac:dyDescent="0.25">
      <c r="A930" s="6">
        <v>42418</v>
      </c>
      <c r="B930" s="17"/>
      <c r="C930" s="4" t="s">
        <v>7</v>
      </c>
      <c r="D930" s="5">
        <v>24461.48</v>
      </c>
      <c r="E930" s="5"/>
      <c r="F930" s="9">
        <f t="shared" si="14"/>
        <v>274021.14599999954</v>
      </c>
    </row>
    <row r="931" spans="1:6" x14ac:dyDescent="0.25">
      <c r="A931" s="6">
        <v>42418</v>
      </c>
      <c r="B931" s="17"/>
      <c r="C931" s="4" t="s">
        <v>8</v>
      </c>
      <c r="D931" s="5">
        <v>17426.169999999998</v>
      </c>
      <c r="E931" s="5"/>
      <c r="F931" s="9">
        <f t="shared" si="14"/>
        <v>291447.31599999953</v>
      </c>
    </row>
    <row r="932" spans="1:6" x14ac:dyDescent="0.25">
      <c r="A932" s="6">
        <v>42418</v>
      </c>
      <c r="B932" s="17"/>
      <c r="C932" s="4" t="s">
        <v>10</v>
      </c>
      <c r="D932" s="5">
        <v>88802.71</v>
      </c>
      <c r="E932" s="5"/>
      <c r="F932" s="9">
        <f t="shared" si="14"/>
        <v>380250.02599999955</v>
      </c>
    </row>
    <row r="933" spans="1:6" x14ac:dyDescent="0.25">
      <c r="A933" s="6">
        <v>42418</v>
      </c>
      <c r="B933" s="17"/>
      <c r="C933" s="4" t="s">
        <v>41</v>
      </c>
      <c r="D933" s="5"/>
      <c r="E933" s="5">
        <v>4.6399999999999997</v>
      </c>
      <c r="F933" s="9">
        <f t="shared" si="14"/>
        <v>380245.38599999953</v>
      </c>
    </row>
    <row r="934" spans="1:6" x14ac:dyDescent="0.25">
      <c r="A934" s="6">
        <v>42418</v>
      </c>
      <c r="B934" s="17"/>
      <c r="C934" s="4" t="s">
        <v>41</v>
      </c>
      <c r="D934" s="5"/>
      <c r="E934" s="5">
        <v>4.6399999999999997</v>
      </c>
      <c r="F934" s="9">
        <f t="shared" si="14"/>
        <v>380240.74599999952</v>
      </c>
    </row>
    <row r="935" spans="1:6" x14ac:dyDescent="0.25">
      <c r="A935" s="6">
        <v>42418</v>
      </c>
      <c r="B935" s="17"/>
      <c r="C935" s="4" t="s">
        <v>41</v>
      </c>
      <c r="D935" s="5"/>
      <c r="E935" s="5">
        <v>9.2799999999999994</v>
      </c>
      <c r="F935" s="9">
        <f t="shared" si="14"/>
        <v>380231.46599999949</v>
      </c>
    </row>
    <row r="936" spans="1:6" x14ac:dyDescent="0.25">
      <c r="A936" s="6">
        <v>42418</v>
      </c>
      <c r="B936" s="17"/>
      <c r="C936" s="4" t="s">
        <v>41</v>
      </c>
      <c r="D936" s="5"/>
      <c r="E936" s="5">
        <v>9.2799999999999994</v>
      </c>
      <c r="F936" s="9">
        <f t="shared" si="14"/>
        <v>380222.18599999946</v>
      </c>
    </row>
    <row r="937" spans="1:6" x14ac:dyDescent="0.25">
      <c r="A937" s="6">
        <v>42418</v>
      </c>
      <c r="B937" s="17"/>
      <c r="C937" s="4" t="s">
        <v>41</v>
      </c>
      <c r="D937" s="5"/>
      <c r="E937" s="5">
        <v>9.2799999999999994</v>
      </c>
      <c r="F937" s="9">
        <f t="shared" si="14"/>
        <v>380212.90599999944</v>
      </c>
    </row>
    <row r="938" spans="1:6" x14ac:dyDescent="0.25">
      <c r="A938" s="6">
        <v>42419</v>
      </c>
      <c r="B938" s="17">
        <v>5594</v>
      </c>
      <c r="C938" s="4" t="s">
        <v>459</v>
      </c>
      <c r="D938" s="5"/>
      <c r="E938" s="5">
        <v>32075</v>
      </c>
      <c r="F938" s="9">
        <f t="shared" si="14"/>
        <v>348137.90599999944</v>
      </c>
    </row>
    <row r="939" spans="1:6" x14ac:dyDescent="0.25">
      <c r="A939" s="6">
        <v>42419</v>
      </c>
      <c r="B939" s="17">
        <v>5595</v>
      </c>
      <c r="C939" s="4" t="s">
        <v>460</v>
      </c>
      <c r="D939" s="5"/>
      <c r="E939" s="5">
        <v>14600</v>
      </c>
      <c r="F939" s="9">
        <f t="shared" si="14"/>
        <v>333537.90599999944</v>
      </c>
    </row>
    <row r="940" spans="1:6" x14ac:dyDescent="0.25">
      <c r="A940" s="6">
        <v>42419</v>
      </c>
      <c r="B940" s="17"/>
      <c r="C940" s="4" t="s">
        <v>215</v>
      </c>
      <c r="D940" s="5"/>
      <c r="E940" s="5">
        <v>8352</v>
      </c>
      <c r="F940" s="9">
        <f t="shared" si="14"/>
        <v>325185.90599999944</v>
      </c>
    </row>
    <row r="941" spans="1:6" x14ac:dyDescent="0.25">
      <c r="A941" s="6">
        <v>42419</v>
      </c>
      <c r="B941" s="17"/>
      <c r="C941" s="4" t="s">
        <v>461</v>
      </c>
      <c r="D941" s="5"/>
      <c r="E941" s="5">
        <v>21790.9</v>
      </c>
      <c r="F941" s="9">
        <f t="shared" si="14"/>
        <v>303395.00599999941</v>
      </c>
    </row>
    <row r="942" spans="1:6" x14ac:dyDescent="0.25">
      <c r="A942" s="6">
        <v>42419</v>
      </c>
      <c r="B942" s="17">
        <v>5596</v>
      </c>
      <c r="C942" s="4" t="s">
        <v>614</v>
      </c>
      <c r="D942" s="5"/>
      <c r="E942" s="5">
        <v>40500</v>
      </c>
      <c r="F942" s="9">
        <f t="shared" si="14"/>
        <v>262895.00599999941</v>
      </c>
    </row>
    <row r="943" spans="1:6" x14ac:dyDescent="0.25">
      <c r="A943" s="6">
        <v>42419</v>
      </c>
      <c r="B943" s="17"/>
      <c r="C943" s="4" t="s">
        <v>323</v>
      </c>
      <c r="D943" s="5"/>
      <c r="E943" s="5">
        <v>4573.7</v>
      </c>
      <c r="F943" s="9">
        <f t="shared" si="14"/>
        <v>258321.3059999994</v>
      </c>
    </row>
    <row r="944" spans="1:6" x14ac:dyDescent="0.25">
      <c r="A944" s="6">
        <v>42419</v>
      </c>
      <c r="B944" s="17"/>
      <c r="C944" s="4" t="s">
        <v>8</v>
      </c>
      <c r="D944" s="5">
        <v>2306.33</v>
      </c>
      <c r="E944" s="5"/>
      <c r="F944" s="9">
        <f t="shared" si="14"/>
        <v>260627.63599999939</v>
      </c>
    </row>
    <row r="945" spans="1:6" x14ac:dyDescent="0.25">
      <c r="A945" s="6">
        <v>42419</v>
      </c>
      <c r="B945" s="17"/>
      <c r="C945" s="4" t="s">
        <v>8</v>
      </c>
      <c r="D945" s="5">
        <v>9276.6299999999992</v>
      </c>
      <c r="E945" s="5"/>
      <c r="F945" s="9">
        <f t="shared" si="14"/>
        <v>269904.26599999936</v>
      </c>
    </row>
    <row r="946" spans="1:6" x14ac:dyDescent="0.25">
      <c r="A946" s="6">
        <v>42419</v>
      </c>
      <c r="B946" s="17"/>
      <c r="C946" s="4" t="s">
        <v>388</v>
      </c>
      <c r="D946" s="5"/>
      <c r="E946" s="5">
        <v>5000</v>
      </c>
      <c r="F946" s="9">
        <f t="shared" si="14"/>
        <v>264904.26599999936</v>
      </c>
    </row>
    <row r="947" spans="1:6" x14ac:dyDescent="0.25">
      <c r="A947" s="6">
        <v>42419</v>
      </c>
      <c r="B947" s="17"/>
      <c r="C947" s="4" t="s">
        <v>41</v>
      </c>
      <c r="D947" s="5"/>
      <c r="E947" s="5">
        <v>4.6399999999999997</v>
      </c>
      <c r="F947" s="9">
        <f t="shared" si="14"/>
        <v>264899.62599999935</v>
      </c>
    </row>
    <row r="948" spans="1:6" x14ac:dyDescent="0.25">
      <c r="A948" s="6">
        <v>42419</v>
      </c>
      <c r="B948" s="17"/>
      <c r="C948" s="4" t="s">
        <v>41</v>
      </c>
      <c r="D948" s="5"/>
      <c r="E948" s="5">
        <v>4.6500000000000004</v>
      </c>
      <c r="F948" s="9">
        <f t="shared" si="14"/>
        <v>264894.97599999933</v>
      </c>
    </row>
    <row r="949" spans="1:6" x14ac:dyDescent="0.25">
      <c r="A949" s="6">
        <v>42419</v>
      </c>
      <c r="B949" s="17"/>
      <c r="C949" s="4" t="s">
        <v>41</v>
      </c>
      <c r="D949" s="5"/>
      <c r="E949" s="5">
        <v>4.6500000000000004</v>
      </c>
      <c r="F949" s="9">
        <f t="shared" si="14"/>
        <v>264890.3259999993</v>
      </c>
    </row>
    <row r="950" spans="1:6" x14ac:dyDescent="0.25">
      <c r="A950" s="6">
        <v>42419</v>
      </c>
      <c r="B950" s="17"/>
      <c r="C950" s="4" t="s">
        <v>41</v>
      </c>
      <c r="D950" s="5"/>
      <c r="E950" s="5">
        <v>9.2799999999999994</v>
      </c>
      <c r="F950" s="9">
        <f t="shared" si="14"/>
        <v>264881.04599999927</v>
      </c>
    </row>
    <row r="951" spans="1:6" x14ac:dyDescent="0.25">
      <c r="A951" s="6">
        <v>42422</v>
      </c>
      <c r="B951" s="17">
        <v>5597</v>
      </c>
      <c r="C951" s="4" t="s">
        <v>463</v>
      </c>
      <c r="D951" s="5"/>
      <c r="E951" s="5">
        <v>3242.2</v>
      </c>
      <c r="F951" s="9">
        <f t="shared" si="14"/>
        <v>261638.84599999926</v>
      </c>
    </row>
    <row r="952" spans="1:6" x14ac:dyDescent="0.25">
      <c r="A952" s="6">
        <v>42422</v>
      </c>
      <c r="B952" s="17">
        <v>5598</v>
      </c>
      <c r="C952" s="4" t="s">
        <v>464</v>
      </c>
      <c r="D952" s="5"/>
      <c r="E952" s="5">
        <v>16296.43</v>
      </c>
      <c r="F952" s="9">
        <f t="shared" si="14"/>
        <v>245342.41599999927</v>
      </c>
    </row>
    <row r="953" spans="1:6" x14ac:dyDescent="0.25">
      <c r="A953" s="6">
        <v>42422</v>
      </c>
      <c r="B953" s="17"/>
      <c r="C953" s="4" t="s">
        <v>465</v>
      </c>
      <c r="D953" s="5"/>
      <c r="E953" s="5">
        <v>16240</v>
      </c>
      <c r="F953" s="9">
        <f t="shared" si="14"/>
        <v>229102.41599999927</v>
      </c>
    </row>
    <row r="954" spans="1:6" x14ac:dyDescent="0.25">
      <c r="A954" s="6">
        <v>42422</v>
      </c>
      <c r="B954" s="17"/>
      <c r="C954" s="4" t="s">
        <v>296</v>
      </c>
      <c r="D954" s="5"/>
      <c r="E954" s="5">
        <v>7000</v>
      </c>
      <c r="F954" s="9">
        <f t="shared" si="14"/>
        <v>222102.41599999927</v>
      </c>
    </row>
    <row r="955" spans="1:6" x14ac:dyDescent="0.25">
      <c r="A955" s="6">
        <v>42422</v>
      </c>
      <c r="B955" s="17"/>
      <c r="C955" s="31" t="s">
        <v>466</v>
      </c>
      <c r="D955" s="5"/>
      <c r="E955" s="5">
        <v>5000</v>
      </c>
      <c r="F955" s="9">
        <f t="shared" si="14"/>
        <v>217102.41599999927</v>
      </c>
    </row>
    <row r="956" spans="1:6" x14ac:dyDescent="0.25">
      <c r="A956" s="6">
        <v>42422</v>
      </c>
      <c r="B956" s="17">
        <v>5599</v>
      </c>
      <c r="C956" s="20" t="s">
        <v>302</v>
      </c>
      <c r="D956" s="5"/>
      <c r="E956" s="5">
        <v>6500</v>
      </c>
      <c r="F956" s="9">
        <f t="shared" si="14"/>
        <v>210602.41599999927</v>
      </c>
    </row>
    <row r="957" spans="1:6" x14ac:dyDescent="0.25">
      <c r="A957" s="6">
        <v>42422</v>
      </c>
      <c r="B957" s="17"/>
      <c r="C957" s="20" t="s">
        <v>41</v>
      </c>
      <c r="D957" s="5"/>
      <c r="E957" s="5">
        <v>4.62</v>
      </c>
      <c r="F957" s="9">
        <f t="shared" si="14"/>
        <v>210597.79599999927</v>
      </c>
    </row>
    <row r="958" spans="1:6" x14ac:dyDescent="0.25">
      <c r="A958" s="6">
        <v>42422</v>
      </c>
      <c r="B958" s="17"/>
      <c r="C958" s="20" t="s">
        <v>41</v>
      </c>
      <c r="D958" s="5"/>
      <c r="E958" s="5">
        <v>4.62</v>
      </c>
      <c r="F958" s="9">
        <f t="shared" si="14"/>
        <v>210593.17599999928</v>
      </c>
    </row>
    <row r="959" spans="1:6" x14ac:dyDescent="0.25">
      <c r="A959" s="6">
        <v>42422</v>
      </c>
      <c r="B959" s="17"/>
      <c r="C959" s="20" t="s">
        <v>41</v>
      </c>
      <c r="D959" s="5"/>
      <c r="E959" s="5">
        <v>9.2799999999999994</v>
      </c>
      <c r="F959" s="9">
        <f t="shared" si="14"/>
        <v>210583.89599999928</v>
      </c>
    </row>
    <row r="960" spans="1:6" x14ac:dyDescent="0.25">
      <c r="A960" s="6">
        <v>42423</v>
      </c>
      <c r="B960" s="17"/>
      <c r="C960" s="4" t="s">
        <v>467</v>
      </c>
      <c r="D960" s="5"/>
      <c r="E960" s="5">
        <v>8938.9599999999991</v>
      </c>
      <c r="F960" s="9">
        <f t="shared" si="14"/>
        <v>201644.93599999929</v>
      </c>
    </row>
    <row r="961" spans="1:6" x14ac:dyDescent="0.25">
      <c r="A961" s="34">
        <v>42422</v>
      </c>
      <c r="B961" s="36">
        <v>5601</v>
      </c>
      <c r="C961" s="20" t="s">
        <v>468</v>
      </c>
      <c r="D961" s="37"/>
      <c r="E961" s="37">
        <v>31000</v>
      </c>
      <c r="F961" s="9">
        <f t="shared" si="14"/>
        <v>170644.93599999929</v>
      </c>
    </row>
    <row r="962" spans="1:6" x14ac:dyDescent="0.25">
      <c r="A962" s="34">
        <v>42423</v>
      </c>
      <c r="B962" s="36"/>
      <c r="C962" s="20" t="s">
        <v>8</v>
      </c>
      <c r="D962" s="37">
        <v>53330.3</v>
      </c>
      <c r="E962" s="37"/>
      <c r="F962" s="9">
        <f t="shared" si="14"/>
        <v>223975.23599999928</v>
      </c>
    </row>
    <row r="963" spans="1:6" x14ac:dyDescent="0.25">
      <c r="A963" s="34">
        <v>42423</v>
      </c>
      <c r="B963" s="36"/>
      <c r="C963" s="20" t="s">
        <v>431</v>
      </c>
      <c r="D963" s="37"/>
      <c r="E963" s="37">
        <v>1450</v>
      </c>
      <c r="F963" s="9">
        <f t="shared" si="14"/>
        <v>222525.23599999928</v>
      </c>
    </row>
    <row r="964" spans="1:6" x14ac:dyDescent="0.25">
      <c r="A964" s="34">
        <v>42423</v>
      </c>
      <c r="B964" s="36"/>
      <c r="C964" s="20" t="s">
        <v>41</v>
      </c>
      <c r="D964" s="37"/>
      <c r="E964" s="37">
        <v>4.6500000000000004</v>
      </c>
      <c r="F964" s="9">
        <f t="shared" si="14"/>
        <v>222520.58599999928</v>
      </c>
    </row>
    <row r="965" spans="1:6" x14ac:dyDescent="0.25">
      <c r="A965" s="34">
        <v>42423</v>
      </c>
      <c r="B965" s="36"/>
      <c r="C965" s="20" t="s">
        <v>41</v>
      </c>
      <c r="D965" s="37"/>
      <c r="E965" s="37">
        <v>9.2799999999999994</v>
      </c>
      <c r="F965" s="9">
        <f t="shared" si="14"/>
        <v>222511.30599999928</v>
      </c>
    </row>
    <row r="966" spans="1:6" x14ac:dyDescent="0.25">
      <c r="A966" s="34">
        <v>42424</v>
      </c>
      <c r="B966" s="36"/>
      <c r="C966" s="31" t="s">
        <v>234</v>
      </c>
      <c r="D966" s="37"/>
      <c r="E966" s="37">
        <v>4000</v>
      </c>
      <c r="F966" s="9">
        <f t="shared" si="14"/>
        <v>218511.30599999928</v>
      </c>
    </row>
    <row r="967" spans="1:6" x14ac:dyDescent="0.25">
      <c r="A967" s="34">
        <v>42424</v>
      </c>
      <c r="B967" s="36"/>
      <c r="C967" s="20" t="s">
        <v>479</v>
      </c>
      <c r="D967" s="37"/>
      <c r="E967" s="37">
        <v>30160</v>
      </c>
      <c r="F967" s="9">
        <f t="shared" si="14"/>
        <v>188351.30599999928</v>
      </c>
    </row>
    <row r="968" spans="1:6" x14ac:dyDescent="0.25">
      <c r="A968" s="34">
        <v>42424</v>
      </c>
      <c r="B968" s="36"/>
      <c r="C968" s="20" t="s">
        <v>8</v>
      </c>
      <c r="D968" s="37">
        <v>51000</v>
      </c>
      <c r="E968" s="37"/>
      <c r="F968" s="9">
        <f t="shared" si="14"/>
        <v>239351.30599999928</v>
      </c>
    </row>
    <row r="969" spans="1:6" x14ac:dyDescent="0.25">
      <c r="A969" s="34">
        <v>42424</v>
      </c>
      <c r="B969" s="36"/>
      <c r="C969" s="20" t="s">
        <v>246</v>
      </c>
      <c r="D969" s="37"/>
      <c r="E969" s="37">
        <v>71040</v>
      </c>
      <c r="F969" s="9">
        <f t="shared" si="14"/>
        <v>168311.30599999928</v>
      </c>
    </row>
    <row r="970" spans="1:6" x14ac:dyDescent="0.25">
      <c r="A970" s="34">
        <v>42424</v>
      </c>
      <c r="B970" s="36"/>
      <c r="C970" s="20" t="s">
        <v>41</v>
      </c>
      <c r="D970" s="37"/>
      <c r="E970" s="37">
        <v>4.68</v>
      </c>
      <c r="F970" s="9">
        <f t="shared" si="14"/>
        <v>168306.62599999929</v>
      </c>
    </row>
    <row r="971" spans="1:6" x14ac:dyDescent="0.25">
      <c r="A971" s="34">
        <v>42424</v>
      </c>
      <c r="B971" s="36"/>
      <c r="C971" s="20" t="s">
        <v>41</v>
      </c>
      <c r="D971" s="37"/>
      <c r="E971" s="37">
        <v>9.2799999999999994</v>
      </c>
      <c r="F971" s="9">
        <f t="shared" si="14"/>
        <v>168297.34599999929</v>
      </c>
    </row>
    <row r="972" spans="1:6" x14ac:dyDescent="0.25">
      <c r="A972" s="34">
        <v>42424</v>
      </c>
      <c r="B972" s="36"/>
      <c r="C972" s="20" t="s">
        <v>41</v>
      </c>
      <c r="D972" s="37"/>
      <c r="E972" s="37">
        <v>9.2799999999999994</v>
      </c>
      <c r="F972" s="9">
        <f t="shared" si="14"/>
        <v>168288.06599999929</v>
      </c>
    </row>
    <row r="973" spans="1:6" x14ac:dyDescent="0.25">
      <c r="A973" s="34">
        <v>42425</v>
      </c>
      <c r="B973" s="36"/>
      <c r="C973" s="20" t="s">
        <v>296</v>
      </c>
      <c r="D973" s="37"/>
      <c r="E973" s="37">
        <v>7000</v>
      </c>
      <c r="F973" s="9">
        <f t="shared" si="14"/>
        <v>161288.06599999929</v>
      </c>
    </row>
    <row r="974" spans="1:6" x14ac:dyDescent="0.25">
      <c r="A974" s="34">
        <v>42422</v>
      </c>
      <c r="B974" s="36">
        <v>5602</v>
      </c>
      <c r="C974" s="20" t="s">
        <v>469</v>
      </c>
      <c r="D974" s="37"/>
      <c r="E974" s="37">
        <v>8000</v>
      </c>
      <c r="F974" s="9">
        <f t="shared" si="14"/>
        <v>153288.06599999929</v>
      </c>
    </row>
    <row r="975" spans="1:6" x14ac:dyDescent="0.25">
      <c r="A975" s="34">
        <v>42422</v>
      </c>
      <c r="B975" s="36">
        <v>5607</v>
      </c>
      <c r="C975" s="20" t="s">
        <v>474</v>
      </c>
      <c r="D975" s="37"/>
      <c r="E975" s="37">
        <v>6000</v>
      </c>
      <c r="F975" s="9">
        <f t="shared" si="14"/>
        <v>147288.06599999929</v>
      </c>
    </row>
    <row r="976" spans="1:6" x14ac:dyDescent="0.25">
      <c r="A976" s="34">
        <v>42422</v>
      </c>
      <c r="B976" s="36">
        <v>5604</v>
      </c>
      <c r="C976" s="20" t="s">
        <v>471</v>
      </c>
      <c r="D976" s="37"/>
      <c r="E976" s="37">
        <v>5000</v>
      </c>
      <c r="F976" s="9">
        <f t="shared" si="14"/>
        <v>142288.06599999929</v>
      </c>
    </row>
    <row r="977" spans="1:6" x14ac:dyDescent="0.25">
      <c r="A977" s="34">
        <v>42425</v>
      </c>
      <c r="B977" s="36"/>
      <c r="C977" s="20" t="s">
        <v>8</v>
      </c>
      <c r="D977" s="37">
        <v>10465.799999999999</v>
      </c>
      <c r="E977" s="37"/>
      <c r="F977" s="9">
        <f t="shared" si="14"/>
        <v>152753.86599999928</v>
      </c>
    </row>
    <row r="978" spans="1:6" x14ac:dyDescent="0.25">
      <c r="A978" s="34">
        <v>42425</v>
      </c>
      <c r="B978" s="36"/>
      <c r="C978" s="20" t="s">
        <v>8</v>
      </c>
      <c r="D978" s="37">
        <v>48985.1</v>
      </c>
      <c r="E978" s="37"/>
      <c r="F978" s="9">
        <f t="shared" si="14"/>
        <v>201738.96599999929</v>
      </c>
    </row>
    <row r="979" spans="1:6" x14ac:dyDescent="0.25">
      <c r="A979" s="34">
        <v>42425</v>
      </c>
      <c r="B979" s="36"/>
      <c r="C979" s="20" t="s">
        <v>487</v>
      </c>
      <c r="D979" s="37"/>
      <c r="E979" s="37">
        <v>9029.44</v>
      </c>
      <c r="F979" s="9">
        <f t="shared" si="14"/>
        <v>192709.52599999928</v>
      </c>
    </row>
    <row r="980" spans="1:6" x14ac:dyDescent="0.25">
      <c r="A980" s="34">
        <v>42425</v>
      </c>
      <c r="B980" s="36"/>
      <c r="C980" s="20" t="s">
        <v>41</v>
      </c>
      <c r="D980" s="37"/>
      <c r="E980" s="37">
        <v>4.6500000000000004</v>
      </c>
      <c r="F980" s="9">
        <f t="shared" si="14"/>
        <v>192704.87599999929</v>
      </c>
    </row>
    <row r="981" spans="1:6" x14ac:dyDescent="0.25">
      <c r="A981" s="34">
        <v>42425</v>
      </c>
      <c r="B981" s="36"/>
      <c r="C981" s="20" t="s">
        <v>41</v>
      </c>
      <c r="D981" s="37"/>
      <c r="E981" s="37">
        <v>4.6500000000000004</v>
      </c>
      <c r="F981" s="9">
        <f t="shared" si="14"/>
        <v>192700.2259999993</v>
      </c>
    </row>
    <row r="982" spans="1:6" x14ac:dyDescent="0.25">
      <c r="A982" s="34">
        <v>42426</v>
      </c>
      <c r="B982" s="36"/>
      <c r="C982" s="20" t="s">
        <v>10</v>
      </c>
      <c r="D982" s="37">
        <v>5188.97</v>
      </c>
      <c r="E982" s="37"/>
      <c r="F982" s="9">
        <f t="shared" si="14"/>
        <v>197889.1959999993</v>
      </c>
    </row>
    <row r="983" spans="1:6" x14ac:dyDescent="0.25">
      <c r="A983" s="34">
        <v>42426</v>
      </c>
      <c r="B983" s="36"/>
      <c r="C983" s="20" t="s">
        <v>8</v>
      </c>
      <c r="D983" s="37">
        <v>46176.29</v>
      </c>
      <c r="E983" s="37"/>
      <c r="F983" s="9">
        <f t="shared" si="14"/>
        <v>244065.48599999931</v>
      </c>
    </row>
    <row r="984" spans="1:6" x14ac:dyDescent="0.25">
      <c r="A984" s="34">
        <v>42426</v>
      </c>
      <c r="B984" s="36"/>
      <c r="C984" s="20" t="s">
        <v>8</v>
      </c>
      <c r="D984" s="37">
        <v>305.89999999999998</v>
      </c>
      <c r="E984" s="37"/>
      <c r="F984" s="9">
        <f t="shared" si="14"/>
        <v>244371.3859999993</v>
      </c>
    </row>
    <row r="985" spans="1:6" x14ac:dyDescent="0.25">
      <c r="A985" s="34">
        <v>42426</v>
      </c>
      <c r="B985" s="36"/>
      <c r="C985" s="20" t="s">
        <v>8</v>
      </c>
      <c r="D985" s="37">
        <v>16074.2</v>
      </c>
      <c r="E985" s="37"/>
      <c r="F985" s="9">
        <f t="shared" si="14"/>
        <v>260445.58599999931</v>
      </c>
    </row>
    <row r="986" spans="1:6" x14ac:dyDescent="0.25">
      <c r="A986" s="34">
        <v>42426</v>
      </c>
      <c r="B986" s="36"/>
      <c r="C986" s="20" t="s">
        <v>8</v>
      </c>
      <c r="D986" s="37">
        <v>14043.4</v>
      </c>
      <c r="E986" s="37"/>
      <c r="F986" s="9">
        <f t="shared" si="14"/>
        <v>274488.98599999934</v>
      </c>
    </row>
    <row r="987" spans="1:6" x14ac:dyDescent="0.25">
      <c r="A987" s="34">
        <v>42426</v>
      </c>
      <c r="B987" s="36"/>
      <c r="C987" s="20" t="s">
        <v>8</v>
      </c>
      <c r="D987" s="37">
        <v>17160</v>
      </c>
      <c r="E987" s="37"/>
      <c r="F987" s="9">
        <f t="shared" si="14"/>
        <v>291648.98599999934</v>
      </c>
    </row>
    <row r="988" spans="1:6" x14ac:dyDescent="0.25">
      <c r="A988" s="34">
        <v>42426</v>
      </c>
      <c r="B988" s="36"/>
      <c r="C988" s="20" t="s">
        <v>8</v>
      </c>
      <c r="D988" s="37">
        <v>25200</v>
      </c>
      <c r="E988" s="37"/>
      <c r="F988" s="9">
        <f t="shared" si="14"/>
        <v>316848.98599999934</v>
      </c>
    </row>
    <row r="989" spans="1:6" x14ac:dyDescent="0.25">
      <c r="A989" s="34">
        <v>42426</v>
      </c>
      <c r="B989" s="36"/>
      <c r="C989" s="20" t="s">
        <v>8</v>
      </c>
      <c r="D989" s="37">
        <v>5240.8</v>
      </c>
      <c r="E989" s="37"/>
      <c r="F989" s="9">
        <f t="shared" si="14"/>
        <v>322089.78599999932</v>
      </c>
    </row>
    <row r="990" spans="1:6" x14ac:dyDescent="0.25">
      <c r="A990" s="34">
        <v>42426</v>
      </c>
      <c r="B990" s="36">
        <v>5600</v>
      </c>
      <c r="C990" s="20" t="s">
        <v>488</v>
      </c>
      <c r="D990" s="37"/>
      <c r="E990" s="37">
        <v>13460</v>
      </c>
      <c r="F990" s="9">
        <f t="shared" si="14"/>
        <v>308629.78599999932</v>
      </c>
    </row>
    <row r="991" spans="1:6" x14ac:dyDescent="0.25">
      <c r="A991" s="34">
        <v>42426</v>
      </c>
      <c r="B991" s="36"/>
      <c r="C991" s="31" t="s">
        <v>96</v>
      </c>
      <c r="D991" s="37"/>
      <c r="E991" s="37">
        <v>4000</v>
      </c>
      <c r="F991" s="9">
        <f t="shared" si="14"/>
        <v>304629.78599999932</v>
      </c>
    </row>
    <row r="992" spans="1:6" x14ac:dyDescent="0.25">
      <c r="A992" s="34">
        <v>42426</v>
      </c>
      <c r="B992" s="36">
        <v>5612</v>
      </c>
      <c r="C992" s="31" t="s">
        <v>490</v>
      </c>
      <c r="D992" s="37"/>
      <c r="E992" s="37">
        <v>41048</v>
      </c>
      <c r="F992" s="9">
        <f t="shared" si="14"/>
        <v>263581.78599999932</v>
      </c>
    </row>
    <row r="993" spans="1:6" x14ac:dyDescent="0.25">
      <c r="A993" s="34">
        <v>42426</v>
      </c>
      <c r="B993" s="36"/>
      <c r="C993" s="31" t="s">
        <v>41</v>
      </c>
      <c r="D993" s="37"/>
      <c r="E993" s="37">
        <v>4.62</v>
      </c>
      <c r="F993" s="9">
        <f t="shared" si="14"/>
        <v>263577.16599999933</v>
      </c>
    </row>
    <row r="994" spans="1:6" x14ac:dyDescent="0.25">
      <c r="A994" s="34">
        <v>42429</v>
      </c>
      <c r="B994" s="36">
        <v>5613</v>
      </c>
      <c r="C994" s="31" t="s">
        <v>491</v>
      </c>
      <c r="D994" s="37"/>
      <c r="E994" s="37">
        <v>2125.4499999999998</v>
      </c>
      <c r="F994" s="9">
        <f t="shared" si="14"/>
        <v>261451.71599999932</v>
      </c>
    </row>
    <row r="995" spans="1:6" x14ac:dyDescent="0.25">
      <c r="A995" s="34">
        <v>42429</v>
      </c>
      <c r="B995" s="36">
        <v>5614</v>
      </c>
      <c r="C995" s="31" t="s">
        <v>492</v>
      </c>
      <c r="D995" s="37"/>
      <c r="E995" s="37">
        <v>2953.95</v>
      </c>
      <c r="F995" s="9">
        <f t="shared" si="14"/>
        <v>258497.7659999993</v>
      </c>
    </row>
    <row r="996" spans="1:6" x14ac:dyDescent="0.25">
      <c r="A996" s="34">
        <v>42429</v>
      </c>
      <c r="B996" s="36">
        <v>5615</v>
      </c>
      <c r="C996" s="31" t="s">
        <v>493</v>
      </c>
      <c r="D996" s="37"/>
      <c r="E996" s="37">
        <v>9300</v>
      </c>
      <c r="F996" s="9">
        <f t="shared" si="14"/>
        <v>249197.7659999993</v>
      </c>
    </row>
    <row r="997" spans="1:6" x14ac:dyDescent="0.25">
      <c r="A997" s="34">
        <v>42429</v>
      </c>
      <c r="B997" s="36"/>
      <c r="C997" s="31" t="s">
        <v>296</v>
      </c>
      <c r="D997" s="37"/>
      <c r="E997" s="37">
        <v>8000</v>
      </c>
      <c r="F997" s="9">
        <f t="shared" si="14"/>
        <v>241197.7659999993</v>
      </c>
    </row>
    <row r="998" spans="1:6" x14ac:dyDescent="0.25">
      <c r="A998" s="34">
        <v>42429</v>
      </c>
      <c r="B998" s="36"/>
      <c r="C998" s="31" t="s">
        <v>7</v>
      </c>
      <c r="D998" s="37">
        <v>764.7</v>
      </c>
      <c r="E998" s="37"/>
      <c r="F998" s="9">
        <f t="shared" si="14"/>
        <v>241962.46599999932</v>
      </c>
    </row>
    <row r="999" spans="1:6" x14ac:dyDescent="0.25">
      <c r="A999" s="34">
        <v>42429</v>
      </c>
      <c r="B999" s="36"/>
      <c r="C999" s="31" t="s">
        <v>8</v>
      </c>
      <c r="D999" s="37">
        <v>15145.66</v>
      </c>
      <c r="E999" s="37"/>
      <c r="F999" s="9">
        <f t="shared" ref="F999:F1085" si="15">F998+D999-E999</f>
        <v>257108.12599999932</v>
      </c>
    </row>
    <row r="1000" spans="1:6" x14ac:dyDescent="0.25">
      <c r="A1000" s="34">
        <v>42429</v>
      </c>
      <c r="B1000" s="36"/>
      <c r="C1000" s="31" t="s">
        <v>8</v>
      </c>
      <c r="D1000" s="37">
        <v>24247.34</v>
      </c>
      <c r="E1000" s="37"/>
      <c r="F1000" s="9">
        <f t="shared" si="15"/>
        <v>281355.46599999932</v>
      </c>
    </row>
    <row r="1001" spans="1:6" x14ac:dyDescent="0.25">
      <c r="A1001" s="34">
        <v>42429</v>
      </c>
      <c r="B1001" s="36"/>
      <c r="C1001" s="31" t="s">
        <v>8</v>
      </c>
      <c r="D1001" s="37">
        <v>12323.7</v>
      </c>
      <c r="E1001" s="37"/>
      <c r="F1001" s="9">
        <f t="shared" si="15"/>
        <v>293679.16599999933</v>
      </c>
    </row>
    <row r="1002" spans="1:6" x14ac:dyDescent="0.25">
      <c r="A1002" s="34">
        <v>42429</v>
      </c>
      <c r="B1002" s="36"/>
      <c r="C1002" s="31" t="s">
        <v>8</v>
      </c>
      <c r="D1002" s="37">
        <v>6444.32</v>
      </c>
      <c r="E1002" s="37"/>
      <c r="F1002" s="9">
        <f t="shared" si="15"/>
        <v>300123.48599999934</v>
      </c>
    </row>
    <row r="1003" spans="1:6" x14ac:dyDescent="0.25">
      <c r="A1003" s="34">
        <v>42429</v>
      </c>
      <c r="B1003" s="36"/>
      <c r="C1003" s="31" t="s">
        <v>8</v>
      </c>
      <c r="D1003" s="37">
        <v>10114.35</v>
      </c>
      <c r="E1003" s="37"/>
      <c r="F1003" s="9">
        <f t="shared" si="15"/>
        <v>310237.83599999931</v>
      </c>
    </row>
    <row r="1004" spans="1:6" x14ac:dyDescent="0.25">
      <c r="A1004" s="34">
        <v>42429</v>
      </c>
      <c r="B1004" s="36"/>
      <c r="C1004" s="31" t="s">
        <v>8</v>
      </c>
      <c r="D1004" s="37">
        <v>12350.38</v>
      </c>
      <c r="E1004" s="37"/>
      <c r="F1004" s="9">
        <f t="shared" si="15"/>
        <v>322588.21599999932</v>
      </c>
    </row>
    <row r="1005" spans="1:6" x14ac:dyDescent="0.25">
      <c r="A1005" s="34">
        <v>42429</v>
      </c>
      <c r="B1005" s="36"/>
      <c r="C1005" s="31" t="s">
        <v>8</v>
      </c>
      <c r="D1005" s="37">
        <v>1151</v>
      </c>
      <c r="E1005" s="37"/>
      <c r="F1005" s="9">
        <f t="shared" si="15"/>
        <v>323739.21599999932</v>
      </c>
    </row>
    <row r="1006" spans="1:6" ht="15" customHeight="1" x14ac:dyDescent="0.25">
      <c r="A1006" s="100">
        <v>42429</v>
      </c>
      <c r="B1006" s="102"/>
      <c r="C1006" s="103" t="s">
        <v>494</v>
      </c>
      <c r="D1006" s="101"/>
      <c r="E1006" s="101">
        <v>18474.03</v>
      </c>
      <c r="F1006" s="9">
        <f t="shared" si="15"/>
        <v>305265.18599999929</v>
      </c>
    </row>
    <row r="1007" spans="1:6" ht="15" customHeight="1" x14ac:dyDescent="0.25">
      <c r="A1007" s="100">
        <v>42429</v>
      </c>
      <c r="B1007" s="102"/>
      <c r="C1007" s="104" t="s">
        <v>495</v>
      </c>
      <c r="D1007" s="101"/>
      <c r="E1007" s="101">
        <v>4000</v>
      </c>
      <c r="F1007" s="9">
        <f t="shared" si="15"/>
        <v>301265.18599999929</v>
      </c>
    </row>
    <row r="1008" spans="1:6" ht="15" customHeight="1" x14ac:dyDescent="0.25">
      <c r="A1008" s="100">
        <v>42429</v>
      </c>
      <c r="B1008" s="102"/>
      <c r="C1008" s="104" t="s">
        <v>496</v>
      </c>
      <c r="D1008" s="101"/>
      <c r="E1008" s="101">
        <v>12000</v>
      </c>
      <c r="F1008" s="9">
        <f t="shared" si="15"/>
        <v>289265.18599999929</v>
      </c>
    </row>
    <row r="1009" spans="1:11" ht="15" customHeight="1" x14ac:dyDescent="0.25">
      <c r="A1009" s="100">
        <v>42429</v>
      </c>
      <c r="B1009" s="102"/>
      <c r="C1009" s="104" t="s">
        <v>264</v>
      </c>
      <c r="D1009" s="101"/>
      <c r="E1009" s="101">
        <v>3018.5</v>
      </c>
      <c r="F1009" s="9">
        <f t="shared" si="15"/>
        <v>286246.68599999929</v>
      </c>
    </row>
    <row r="1010" spans="1:11" x14ac:dyDescent="0.25">
      <c r="A1010" s="34">
        <v>42422</v>
      </c>
      <c r="B1010" s="36">
        <v>5611</v>
      </c>
      <c r="C1010" s="20" t="s">
        <v>478</v>
      </c>
      <c r="D1010" s="37"/>
      <c r="E1010" s="37">
        <v>25000</v>
      </c>
      <c r="F1010" s="9">
        <f t="shared" si="15"/>
        <v>261246.68599999929</v>
      </c>
    </row>
    <row r="1011" spans="1:11" x14ac:dyDescent="0.25">
      <c r="A1011" s="34">
        <v>42429</v>
      </c>
      <c r="B1011" s="36"/>
      <c r="C1011" s="20" t="s">
        <v>28</v>
      </c>
      <c r="D1011" s="37">
        <v>270000</v>
      </c>
      <c r="E1011" s="37"/>
      <c r="F1011" s="9">
        <f t="shared" si="15"/>
        <v>531246.68599999929</v>
      </c>
    </row>
    <row r="1012" spans="1:11" x14ac:dyDescent="0.25">
      <c r="A1012" s="34">
        <v>42429</v>
      </c>
      <c r="B1012" s="36"/>
      <c r="C1012" s="20" t="s">
        <v>8</v>
      </c>
      <c r="D1012" s="37">
        <v>22811.1</v>
      </c>
      <c r="E1012" s="37"/>
      <c r="F1012" s="9">
        <f t="shared" si="15"/>
        <v>554057.78599999927</v>
      </c>
    </row>
    <row r="1013" spans="1:11" x14ac:dyDescent="0.25">
      <c r="A1013" s="34">
        <v>42429</v>
      </c>
      <c r="B1013" s="36"/>
      <c r="C1013" s="20" t="s">
        <v>8</v>
      </c>
      <c r="D1013" s="37">
        <v>6679</v>
      </c>
      <c r="E1013" s="37"/>
      <c r="F1013" s="9">
        <f t="shared" si="15"/>
        <v>560736.78599999927</v>
      </c>
    </row>
    <row r="1014" spans="1:11" x14ac:dyDescent="0.25">
      <c r="A1014" s="34">
        <v>42429</v>
      </c>
      <c r="B1014" s="36"/>
      <c r="C1014" s="20" t="s">
        <v>8</v>
      </c>
      <c r="D1014" s="37">
        <v>50871.8</v>
      </c>
      <c r="E1014" s="37"/>
      <c r="F1014" s="9">
        <f t="shared" si="15"/>
        <v>611608.58599999931</v>
      </c>
    </row>
    <row r="1015" spans="1:11" x14ac:dyDescent="0.25">
      <c r="A1015" s="34">
        <v>42429</v>
      </c>
      <c r="B1015" s="36"/>
      <c r="C1015" s="20" t="s">
        <v>8</v>
      </c>
      <c r="D1015" s="37">
        <v>1309.3</v>
      </c>
      <c r="E1015" s="37"/>
      <c r="F1015" s="9">
        <f t="shared" si="15"/>
        <v>612917.88599999936</v>
      </c>
    </row>
    <row r="1016" spans="1:11" x14ac:dyDescent="0.25">
      <c r="A1016" s="34">
        <v>42429</v>
      </c>
      <c r="B1016" s="36"/>
      <c r="C1016" s="20" t="s">
        <v>497</v>
      </c>
      <c r="D1016" s="37"/>
      <c r="E1016" s="37">
        <v>36911.61</v>
      </c>
      <c r="F1016" s="9">
        <f t="shared" si="15"/>
        <v>576006.27599999937</v>
      </c>
      <c r="H1016" s="114" t="s">
        <v>506</v>
      </c>
      <c r="I1016" s="114"/>
      <c r="J1016" s="114"/>
      <c r="K1016" s="114"/>
    </row>
    <row r="1017" spans="1:11" x14ac:dyDescent="0.25">
      <c r="A1017" s="34">
        <v>42429</v>
      </c>
      <c r="B1017" s="36"/>
      <c r="C1017" s="20" t="s">
        <v>497</v>
      </c>
      <c r="D1017" s="37"/>
      <c r="E1017" s="37">
        <v>85350.03</v>
      </c>
      <c r="F1017" s="9">
        <f t="shared" si="15"/>
        <v>490656.24599999934</v>
      </c>
    </row>
    <row r="1018" spans="1:11" x14ac:dyDescent="0.25">
      <c r="A1018" s="34">
        <v>42429</v>
      </c>
      <c r="B1018" s="36"/>
      <c r="C1018" s="20" t="s">
        <v>497</v>
      </c>
      <c r="D1018" s="37"/>
      <c r="E1018" s="37">
        <v>49640.04</v>
      </c>
      <c r="F1018" s="9">
        <f t="shared" si="15"/>
        <v>441016.20599999937</v>
      </c>
      <c r="H1018" s="96" t="s">
        <v>12</v>
      </c>
      <c r="K1018" s="96" t="s">
        <v>13</v>
      </c>
    </row>
    <row r="1019" spans="1:11" x14ac:dyDescent="0.25">
      <c r="A1019" s="34">
        <v>42429</v>
      </c>
      <c r="B1019" s="36"/>
      <c r="C1019" s="20" t="s">
        <v>498</v>
      </c>
      <c r="D1019" s="37"/>
      <c r="E1019" s="37">
        <v>67477.850000000006</v>
      </c>
      <c r="F1019" s="9">
        <f t="shared" si="15"/>
        <v>373538.35599999933</v>
      </c>
      <c r="H1019" s="2">
        <f>F1029</f>
        <v>301625.59599999926</v>
      </c>
      <c r="K1019" s="1">
        <v>324675.78999999998</v>
      </c>
    </row>
    <row r="1020" spans="1:11" x14ac:dyDescent="0.25">
      <c r="A1020" s="34">
        <v>42429</v>
      </c>
      <c r="B1020" s="36"/>
      <c r="C1020" s="20" t="s">
        <v>497</v>
      </c>
      <c r="D1020" s="37"/>
      <c r="E1020" s="37">
        <v>38841.839999999997</v>
      </c>
      <c r="F1020" s="9">
        <f t="shared" si="15"/>
        <v>334696.51599999936</v>
      </c>
      <c r="H1020" s="2"/>
      <c r="K1020" s="1"/>
    </row>
    <row r="1021" spans="1:11" x14ac:dyDescent="0.25">
      <c r="A1021" s="34">
        <v>42429</v>
      </c>
      <c r="B1021" s="36"/>
      <c r="C1021" s="20" t="s">
        <v>23</v>
      </c>
      <c r="D1021" s="37">
        <v>16.420000000000002</v>
      </c>
      <c r="E1021" s="37"/>
      <c r="F1021" s="9">
        <f t="shared" si="15"/>
        <v>334712.93599999935</v>
      </c>
      <c r="H1021" s="2"/>
      <c r="K1021" s="1"/>
    </row>
    <row r="1022" spans="1:11" x14ac:dyDescent="0.25">
      <c r="A1022" s="34">
        <v>42429</v>
      </c>
      <c r="B1022" s="36"/>
      <c r="C1022" s="20" t="s">
        <v>41</v>
      </c>
      <c r="D1022" s="37"/>
      <c r="E1022" s="37">
        <v>4.6399999999999997</v>
      </c>
      <c r="F1022" s="9">
        <f t="shared" si="15"/>
        <v>334708.29599999933</v>
      </c>
      <c r="H1022" s="26"/>
      <c r="J1022" s="11" t="s">
        <v>77</v>
      </c>
    </row>
    <row r="1023" spans="1:11" x14ac:dyDescent="0.25">
      <c r="A1023" s="34">
        <v>42429</v>
      </c>
      <c r="B1023" s="36"/>
      <c r="C1023" s="20" t="s">
        <v>41</v>
      </c>
      <c r="D1023" s="37"/>
      <c r="E1023" s="37">
        <v>4.6399999999999997</v>
      </c>
      <c r="F1023" s="9">
        <f t="shared" si="15"/>
        <v>334703.65599999932</v>
      </c>
      <c r="H1023" s="32"/>
      <c r="J1023" s="77"/>
    </row>
    <row r="1024" spans="1:11" x14ac:dyDescent="0.25">
      <c r="A1024" s="34">
        <v>42429</v>
      </c>
      <c r="B1024" s="36"/>
      <c r="C1024" s="20" t="s">
        <v>41</v>
      </c>
      <c r="D1024" s="37"/>
      <c r="E1024" s="37">
        <v>4.6500000000000004</v>
      </c>
      <c r="F1024" s="9">
        <f t="shared" si="15"/>
        <v>334699.0059999993</v>
      </c>
      <c r="H1024" s="27"/>
      <c r="I1024" s="83" t="s">
        <v>507</v>
      </c>
      <c r="J1024" s="77">
        <v>23050.19</v>
      </c>
    </row>
    <row r="1025" spans="1:13" x14ac:dyDescent="0.25">
      <c r="A1025" s="34">
        <v>42429</v>
      </c>
      <c r="B1025" s="36"/>
      <c r="C1025" s="20" t="s">
        <v>41</v>
      </c>
      <c r="D1025" s="37"/>
      <c r="E1025" s="37">
        <v>4.66</v>
      </c>
      <c r="F1025" s="9">
        <f t="shared" si="15"/>
        <v>334694.34599999932</v>
      </c>
      <c r="H1025" s="28"/>
      <c r="I1025" s="83"/>
      <c r="J1025" s="77"/>
      <c r="M1025" s="46"/>
    </row>
    <row r="1026" spans="1:13" x14ac:dyDescent="0.25">
      <c r="A1026" s="34">
        <v>42429</v>
      </c>
      <c r="B1026" s="36"/>
      <c r="C1026" s="20" t="s">
        <v>41</v>
      </c>
      <c r="D1026" s="37"/>
      <c r="E1026" s="37">
        <v>9.2799999999999994</v>
      </c>
      <c r="F1026" s="9">
        <f t="shared" si="15"/>
        <v>334685.06599999929</v>
      </c>
      <c r="H1026" s="28"/>
      <c r="I1026" s="83"/>
      <c r="J1026" s="77"/>
    </row>
    <row r="1027" spans="1:13" x14ac:dyDescent="0.25">
      <c r="A1027" s="34">
        <v>42429</v>
      </c>
      <c r="B1027" s="36"/>
      <c r="C1027" s="20" t="s">
        <v>41</v>
      </c>
      <c r="D1027" s="37"/>
      <c r="E1027" s="37">
        <v>9.2799999999999994</v>
      </c>
      <c r="F1027" s="9">
        <f t="shared" si="15"/>
        <v>334675.78599999927</v>
      </c>
      <c r="H1027" s="28"/>
      <c r="I1027" s="83"/>
      <c r="J1027" s="77"/>
    </row>
    <row r="1028" spans="1:13" x14ac:dyDescent="0.25">
      <c r="A1028" s="6">
        <v>42429</v>
      </c>
      <c r="B1028" s="17"/>
      <c r="C1028" s="31" t="s">
        <v>499</v>
      </c>
      <c r="D1028" s="5"/>
      <c r="E1028" s="5">
        <v>10000</v>
      </c>
      <c r="F1028" s="9">
        <f t="shared" si="15"/>
        <v>324675.78599999927</v>
      </c>
      <c r="H1028" s="28"/>
      <c r="I1028" s="84"/>
      <c r="J1028" s="77"/>
      <c r="K1028" s="2"/>
    </row>
    <row r="1029" spans="1:13" x14ac:dyDescent="0.25">
      <c r="A1029" s="6">
        <v>42429</v>
      </c>
      <c r="B1029" s="17">
        <v>5616</v>
      </c>
      <c r="C1029" s="31" t="s">
        <v>500</v>
      </c>
      <c r="D1029" s="5"/>
      <c r="E1029" s="9">
        <v>23050.19</v>
      </c>
      <c r="F1029" s="9">
        <f t="shared" si="15"/>
        <v>301625.59599999926</v>
      </c>
      <c r="H1029" s="32"/>
      <c r="I1029" s="40"/>
      <c r="J1029" s="41"/>
      <c r="K1029" s="2"/>
    </row>
    <row r="1030" spans="1:13" x14ac:dyDescent="0.25">
      <c r="A1030" s="6">
        <v>42430</v>
      </c>
      <c r="B1030" s="17"/>
      <c r="C1030" s="31" t="s">
        <v>501</v>
      </c>
      <c r="D1030" s="5"/>
      <c r="E1030" s="5">
        <v>27340</v>
      </c>
      <c r="F1030" s="9">
        <f t="shared" si="15"/>
        <v>274285.59599999926</v>
      </c>
      <c r="H1030" s="32"/>
      <c r="I1030" s="40"/>
      <c r="J1030" s="41"/>
      <c r="K1030" s="2"/>
    </row>
    <row r="1031" spans="1:13" ht="15.75" thickBot="1" x14ac:dyDescent="0.3">
      <c r="A1031" s="6">
        <v>42430</v>
      </c>
      <c r="B1031" s="17"/>
      <c r="C1031" s="31" t="s">
        <v>508</v>
      </c>
      <c r="D1031" s="5"/>
      <c r="E1031" s="5">
        <v>6000</v>
      </c>
      <c r="F1031" s="9">
        <f t="shared" si="15"/>
        <v>268285.59599999926</v>
      </c>
      <c r="H1031" s="12">
        <f>H1019</f>
        <v>301625.59599999926</v>
      </c>
      <c r="K1031" s="35">
        <f>K1019-J1024-J1025-J1026</f>
        <v>301625.59999999998</v>
      </c>
    </row>
    <row r="1032" spans="1:13" ht="15.75" thickTop="1" x14ac:dyDescent="0.25">
      <c r="A1032" s="6">
        <v>42430</v>
      </c>
      <c r="B1032" s="17"/>
      <c r="C1032" s="31" t="s">
        <v>41</v>
      </c>
      <c r="D1032" s="5"/>
      <c r="E1032" s="5">
        <v>4.59</v>
      </c>
      <c r="F1032" s="9">
        <f t="shared" si="15"/>
        <v>268281.00599999924</v>
      </c>
      <c r="H1032" s="32"/>
      <c r="I1032" s="40"/>
      <c r="J1032" s="41"/>
      <c r="K1032" s="2"/>
    </row>
    <row r="1033" spans="1:13" x14ac:dyDescent="0.25">
      <c r="A1033" s="6">
        <v>42430</v>
      </c>
      <c r="B1033" s="17"/>
      <c r="C1033" s="31" t="s">
        <v>41</v>
      </c>
      <c r="D1033" s="5"/>
      <c r="E1033" s="5">
        <v>4.59</v>
      </c>
      <c r="F1033" s="9">
        <f t="shared" si="15"/>
        <v>268276.41599999921</v>
      </c>
      <c r="H1033" s="32"/>
      <c r="I1033" s="40"/>
      <c r="J1033" s="41"/>
      <c r="K1033" s="2"/>
    </row>
    <row r="1034" spans="1:13" x14ac:dyDescent="0.25">
      <c r="A1034" s="6">
        <v>42431</v>
      </c>
      <c r="B1034" s="17"/>
      <c r="C1034" s="31" t="s">
        <v>34</v>
      </c>
      <c r="D1034" s="5">
        <v>126.28</v>
      </c>
      <c r="E1034" s="5"/>
      <c r="F1034" s="9">
        <f t="shared" si="15"/>
        <v>268402.69599999924</v>
      </c>
      <c r="H1034" s="32"/>
      <c r="I1034" s="40"/>
      <c r="J1034" s="41"/>
      <c r="K1034" s="2"/>
    </row>
    <row r="1035" spans="1:13" x14ac:dyDescent="0.25">
      <c r="A1035" s="6">
        <v>42431</v>
      </c>
      <c r="B1035" s="17"/>
      <c r="C1035" s="31" t="s">
        <v>146</v>
      </c>
      <c r="D1035" s="5"/>
      <c r="E1035" s="5">
        <v>8000</v>
      </c>
      <c r="F1035" s="9">
        <f t="shared" si="15"/>
        <v>260402.69599999924</v>
      </c>
      <c r="H1035" s="32"/>
      <c r="I1035" s="40"/>
      <c r="J1035" s="41"/>
      <c r="K1035" s="2"/>
    </row>
    <row r="1036" spans="1:13" x14ac:dyDescent="0.25">
      <c r="A1036" s="6">
        <v>42431</v>
      </c>
      <c r="B1036" s="17">
        <v>5617</v>
      </c>
      <c r="C1036" s="31" t="s">
        <v>510</v>
      </c>
      <c r="D1036" s="5"/>
      <c r="E1036" s="5">
        <v>1392</v>
      </c>
      <c r="F1036" s="9">
        <f t="shared" si="15"/>
        <v>259010.69599999924</v>
      </c>
      <c r="H1036" s="32"/>
      <c r="I1036" s="40"/>
      <c r="J1036" s="41"/>
      <c r="K1036" s="2"/>
    </row>
    <row r="1037" spans="1:13" x14ac:dyDescent="0.25">
      <c r="A1037" s="6">
        <v>42431</v>
      </c>
      <c r="B1037" s="17"/>
      <c r="C1037" s="31" t="s">
        <v>41</v>
      </c>
      <c r="D1037" s="5"/>
      <c r="E1037" s="5">
        <v>4.5999999999999996</v>
      </c>
      <c r="F1037" s="9">
        <f t="shared" si="15"/>
        <v>259006.09599999923</v>
      </c>
      <c r="H1037" s="32"/>
      <c r="I1037" s="40"/>
      <c r="J1037" s="41"/>
      <c r="K1037" s="2"/>
    </row>
    <row r="1038" spans="1:13" x14ac:dyDescent="0.25">
      <c r="A1038" s="6">
        <v>42431</v>
      </c>
      <c r="B1038" s="17"/>
      <c r="C1038" s="31" t="s">
        <v>73</v>
      </c>
      <c r="D1038" s="5"/>
      <c r="E1038" s="5">
        <v>34.799999999999997</v>
      </c>
      <c r="F1038" s="9">
        <f t="shared" si="15"/>
        <v>258971.29599999925</v>
      </c>
      <c r="H1038" s="32"/>
      <c r="I1038" s="40"/>
      <c r="J1038" s="41"/>
      <c r="K1038" s="2"/>
    </row>
    <row r="1039" spans="1:13" x14ac:dyDescent="0.25">
      <c r="A1039" s="6">
        <v>42432</v>
      </c>
      <c r="B1039" s="17"/>
      <c r="C1039" s="31" t="s">
        <v>512</v>
      </c>
      <c r="D1039" s="5"/>
      <c r="E1039" s="5">
        <v>1716.8</v>
      </c>
      <c r="F1039" s="9">
        <f t="shared" si="15"/>
        <v>257254.49599999926</v>
      </c>
      <c r="H1039" s="32"/>
      <c r="I1039" s="40"/>
      <c r="J1039" s="41"/>
      <c r="K1039" s="2"/>
    </row>
    <row r="1040" spans="1:13" x14ac:dyDescent="0.25">
      <c r="A1040" s="6">
        <v>42432</v>
      </c>
      <c r="B1040" s="17"/>
      <c r="C1040" s="31" t="s">
        <v>41</v>
      </c>
      <c r="D1040" s="5"/>
      <c r="E1040" s="5">
        <v>4.58</v>
      </c>
      <c r="F1040" s="9">
        <f t="shared" si="15"/>
        <v>257249.91599999927</v>
      </c>
      <c r="H1040" s="32"/>
      <c r="I1040" s="40"/>
      <c r="J1040" s="41"/>
      <c r="K1040" s="2"/>
    </row>
    <row r="1041" spans="1:11" x14ac:dyDescent="0.25">
      <c r="A1041" s="34">
        <v>42422</v>
      </c>
      <c r="B1041" s="36">
        <v>5605</v>
      </c>
      <c r="C1041" s="20" t="s">
        <v>472</v>
      </c>
      <c r="D1041" s="37"/>
      <c r="E1041" s="37">
        <v>8000</v>
      </c>
      <c r="F1041" s="9">
        <f t="shared" si="15"/>
        <v>249249.91599999927</v>
      </c>
    </row>
    <row r="1042" spans="1:11" x14ac:dyDescent="0.25">
      <c r="A1042" s="34">
        <v>42433</v>
      </c>
      <c r="B1042" s="36"/>
      <c r="C1042" s="20" t="s">
        <v>10</v>
      </c>
      <c r="D1042" s="37">
        <v>16390</v>
      </c>
      <c r="E1042" s="37"/>
      <c r="F1042" s="9">
        <f t="shared" si="15"/>
        <v>265639.91599999927</v>
      </c>
    </row>
    <row r="1043" spans="1:11" x14ac:dyDescent="0.25">
      <c r="A1043" s="34">
        <v>42433</v>
      </c>
      <c r="B1043" s="36">
        <v>5618</v>
      </c>
      <c r="C1043" s="20" t="s">
        <v>513</v>
      </c>
      <c r="D1043" s="37"/>
      <c r="E1043" s="37">
        <v>15039.02</v>
      </c>
      <c r="F1043" s="9">
        <f t="shared" si="15"/>
        <v>250600.89599999928</v>
      </c>
    </row>
    <row r="1044" spans="1:11" x14ac:dyDescent="0.25">
      <c r="A1044" s="34">
        <v>42433</v>
      </c>
      <c r="B1044" s="36"/>
      <c r="C1044" s="20" t="s">
        <v>296</v>
      </c>
      <c r="D1044" s="37"/>
      <c r="E1044" s="37">
        <v>7000</v>
      </c>
      <c r="F1044" s="9">
        <f t="shared" si="15"/>
        <v>243600.89599999928</v>
      </c>
    </row>
    <row r="1045" spans="1:11" x14ac:dyDescent="0.25">
      <c r="A1045" s="34">
        <v>42433</v>
      </c>
      <c r="B1045" s="36">
        <v>5619</v>
      </c>
      <c r="C1045" s="20" t="s">
        <v>514</v>
      </c>
      <c r="D1045" s="37"/>
      <c r="E1045" s="37">
        <v>28380</v>
      </c>
      <c r="F1045" s="9">
        <f t="shared" si="15"/>
        <v>215220.89599999928</v>
      </c>
    </row>
    <row r="1046" spans="1:11" x14ac:dyDescent="0.25">
      <c r="A1046" s="30">
        <v>42422</v>
      </c>
      <c r="B1046" s="18">
        <v>5603</v>
      </c>
      <c r="C1046" s="31" t="s">
        <v>470</v>
      </c>
      <c r="D1046" s="9"/>
      <c r="E1046" s="9">
        <v>10000</v>
      </c>
      <c r="F1046" s="9">
        <f t="shared" si="15"/>
        <v>205220.89599999928</v>
      </c>
      <c r="H1046" s="42"/>
      <c r="I1046" s="32"/>
      <c r="J1046" s="32"/>
      <c r="K1046" s="75"/>
    </row>
    <row r="1047" spans="1:11" x14ac:dyDescent="0.25">
      <c r="A1047" s="30">
        <v>42433</v>
      </c>
      <c r="B1047" s="18">
        <v>5620</v>
      </c>
      <c r="C1047" s="31" t="s">
        <v>515</v>
      </c>
      <c r="D1047" s="9"/>
      <c r="E1047" s="9">
        <v>7000</v>
      </c>
      <c r="F1047" s="9">
        <f t="shared" si="15"/>
        <v>198220.89599999928</v>
      </c>
      <c r="H1047" s="42"/>
      <c r="K1047" s="75"/>
    </row>
    <row r="1048" spans="1:11" x14ac:dyDescent="0.25">
      <c r="A1048" s="30">
        <v>42433</v>
      </c>
      <c r="B1048" s="18"/>
      <c r="C1048" s="31" t="s">
        <v>495</v>
      </c>
      <c r="D1048" s="9"/>
      <c r="E1048" s="9">
        <v>4000</v>
      </c>
      <c r="F1048" s="9">
        <f t="shared" si="15"/>
        <v>194220.89599999928</v>
      </c>
      <c r="H1048" s="42"/>
      <c r="K1048" s="75"/>
    </row>
    <row r="1049" spans="1:11" x14ac:dyDescent="0.25">
      <c r="A1049" s="30">
        <v>42433</v>
      </c>
      <c r="B1049" s="18"/>
      <c r="C1049" s="31" t="s">
        <v>517</v>
      </c>
      <c r="D1049" s="9">
        <v>23822</v>
      </c>
      <c r="E1049" s="9"/>
      <c r="F1049" s="9">
        <f t="shared" si="15"/>
        <v>218042.89599999928</v>
      </c>
      <c r="H1049" s="42"/>
      <c r="K1049" s="75"/>
    </row>
    <row r="1050" spans="1:11" x14ac:dyDescent="0.25">
      <c r="A1050" s="30">
        <v>42433</v>
      </c>
      <c r="B1050" s="18"/>
      <c r="C1050" s="31" t="s">
        <v>41</v>
      </c>
      <c r="D1050" s="9"/>
      <c r="E1050" s="9">
        <v>4.57</v>
      </c>
      <c r="F1050" s="9">
        <f t="shared" si="15"/>
        <v>218038.32599999927</v>
      </c>
      <c r="H1050" s="42"/>
      <c r="K1050" s="75"/>
    </row>
    <row r="1051" spans="1:11" x14ac:dyDescent="0.25">
      <c r="A1051" s="30">
        <v>42433</v>
      </c>
      <c r="B1051" s="18"/>
      <c r="C1051" s="31" t="s">
        <v>41</v>
      </c>
      <c r="D1051" s="9"/>
      <c r="E1051" s="9">
        <v>4.58</v>
      </c>
      <c r="F1051" s="9">
        <f t="shared" si="15"/>
        <v>218033.74599999929</v>
      </c>
      <c r="H1051" s="42"/>
      <c r="K1051" s="75"/>
    </row>
    <row r="1052" spans="1:11" x14ac:dyDescent="0.25">
      <c r="A1052" s="30">
        <v>42436</v>
      </c>
      <c r="B1052" s="18">
        <v>5621</v>
      </c>
      <c r="C1052" s="31" t="s">
        <v>516</v>
      </c>
      <c r="D1052" s="9"/>
      <c r="E1052" s="9">
        <v>11883.1</v>
      </c>
      <c r="F1052" s="9">
        <f t="shared" si="15"/>
        <v>206150.64599999928</v>
      </c>
      <c r="H1052" s="42"/>
      <c r="K1052" s="75"/>
    </row>
    <row r="1053" spans="1:11" x14ac:dyDescent="0.25">
      <c r="A1053" s="30">
        <v>42436</v>
      </c>
      <c r="B1053" s="18"/>
      <c r="C1053" s="31" t="s">
        <v>518</v>
      </c>
      <c r="D1053" s="9"/>
      <c r="E1053" s="9">
        <v>8628</v>
      </c>
      <c r="F1053" s="9">
        <f t="shared" si="15"/>
        <v>197522.64599999928</v>
      </c>
      <c r="H1053" s="42"/>
      <c r="K1053" s="75"/>
    </row>
    <row r="1054" spans="1:11" x14ac:dyDescent="0.25">
      <c r="A1054" s="30">
        <v>42436</v>
      </c>
      <c r="B1054" s="18"/>
      <c r="C1054" s="31" t="s">
        <v>296</v>
      </c>
      <c r="D1054" s="9"/>
      <c r="E1054" s="9">
        <v>5000</v>
      </c>
      <c r="F1054" s="9">
        <f t="shared" si="15"/>
        <v>192522.64599999928</v>
      </c>
      <c r="H1054" s="42"/>
      <c r="K1054" s="75"/>
    </row>
    <row r="1055" spans="1:11" x14ac:dyDescent="0.25">
      <c r="A1055" s="30">
        <v>42436</v>
      </c>
      <c r="B1055" s="18">
        <v>5622</v>
      </c>
      <c r="C1055" s="31" t="s">
        <v>617</v>
      </c>
      <c r="D1055" s="9"/>
      <c r="E1055" s="9">
        <v>8000</v>
      </c>
      <c r="F1055" s="9">
        <f t="shared" si="15"/>
        <v>184522.64599999928</v>
      </c>
      <c r="H1055" s="42"/>
      <c r="K1055" s="75"/>
    </row>
    <row r="1056" spans="1:11" x14ac:dyDescent="0.25">
      <c r="A1056" s="30">
        <v>42436</v>
      </c>
      <c r="B1056" s="18"/>
      <c r="C1056" s="31" t="s">
        <v>519</v>
      </c>
      <c r="D1056" s="9"/>
      <c r="E1056" s="9">
        <v>2052.4</v>
      </c>
      <c r="F1056" s="9">
        <f t="shared" si="15"/>
        <v>182470.24599999929</v>
      </c>
      <c r="H1056" s="42"/>
      <c r="K1056" s="75"/>
    </row>
    <row r="1057" spans="1:11" x14ac:dyDescent="0.25">
      <c r="A1057" s="30">
        <v>42436</v>
      </c>
      <c r="B1057" s="18">
        <v>5623</v>
      </c>
      <c r="C1057" s="31" t="s">
        <v>520</v>
      </c>
      <c r="D1057" s="9"/>
      <c r="E1057" s="9">
        <v>3000</v>
      </c>
      <c r="F1057" s="9">
        <f t="shared" si="15"/>
        <v>179470.24599999929</v>
      </c>
      <c r="H1057" s="42"/>
      <c r="K1057" s="75"/>
    </row>
    <row r="1058" spans="1:11" x14ac:dyDescent="0.25">
      <c r="A1058" s="30">
        <v>42436</v>
      </c>
      <c r="B1058" s="18"/>
      <c r="C1058" s="31" t="s">
        <v>246</v>
      </c>
      <c r="D1058" s="9"/>
      <c r="E1058" s="9">
        <v>58130</v>
      </c>
      <c r="F1058" s="9">
        <f t="shared" si="15"/>
        <v>121340.24599999929</v>
      </c>
      <c r="G1058" s="77"/>
      <c r="H1058" s="77"/>
      <c r="K1058" s="75"/>
    </row>
    <row r="1059" spans="1:11" x14ac:dyDescent="0.25">
      <c r="A1059" s="30">
        <v>42436</v>
      </c>
      <c r="B1059" s="18"/>
      <c r="C1059" s="31" t="s">
        <v>17</v>
      </c>
      <c r="D1059" s="9"/>
      <c r="E1059" s="9">
        <v>782</v>
      </c>
      <c r="F1059" s="9">
        <f t="shared" si="15"/>
        <v>120558.24599999929</v>
      </c>
      <c r="H1059" s="42"/>
      <c r="K1059" s="75"/>
    </row>
    <row r="1060" spans="1:11" x14ac:dyDescent="0.25">
      <c r="A1060" s="30">
        <v>42436</v>
      </c>
      <c r="B1060" s="18"/>
      <c r="C1060" s="31" t="s">
        <v>17</v>
      </c>
      <c r="D1060" s="9"/>
      <c r="E1060" s="9">
        <v>783</v>
      </c>
      <c r="F1060" s="9">
        <f t="shared" si="15"/>
        <v>119775.24599999929</v>
      </c>
      <c r="H1060" s="42"/>
      <c r="K1060" s="75"/>
    </row>
    <row r="1061" spans="1:11" x14ac:dyDescent="0.25">
      <c r="A1061" s="30">
        <v>42436</v>
      </c>
      <c r="B1061" s="18"/>
      <c r="C1061" s="31" t="s">
        <v>17</v>
      </c>
      <c r="D1061" s="9"/>
      <c r="E1061" s="9">
        <v>799</v>
      </c>
      <c r="F1061" s="9">
        <f t="shared" si="15"/>
        <v>118976.24599999929</v>
      </c>
      <c r="H1061" s="42"/>
      <c r="K1061" s="75"/>
    </row>
    <row r="1062" spans="1:11" x14ac:dyDescent="0.25">
      <c r="A1062" s="30">
        <v>42436</v>
      </c>
      <c r="B1062" s="18"/>
      <c r="C1062" s="31" t="s">
        <v>17</v>
      </c>
      <c r="D1062" s="9"/>
      <c r="E1062" s="9">
        <v>1468</v>
      </c>
      <c r="F1062" s="9">
        <f t="shared" si="15"/>
        <v>117508.24599999929</v>
      </c>
      <c r="H1062" s="42"/>
      <c r="K1062" s="75"/>
    </row>
    <row r="1063" spans="1:11" x14ac:dyDescent="0.25">
      <c r="A1063" s="30">
        <v>42436</v>
      </c>
      <c r="B1063" s="18"/>
      <c r="C1063" s="31" t="s">
        <v>17</v>
      </c>
      <c r="D1063" s="9"/>
      <c r="E1063" s="9">
        <v>1469</v>
      </c>
      <c r="F1063" s="9">
        <f t="shared" si="15"/>
        <v>116039.24599999929</v>
      </c>
      <c r="H1063" s="42"/>
      <c r="K1063" s="75"/>
    </row>
    <row r="1064" spans="1:11" x14ac:dyDescent="0.25">
      <c r="A1064" s="30">
        <v>42436</v>
      </c>
      <c r="B1064" s="18"/>
      <c r="C1064" s="31" t="s">
        <v>17</v>
      </c>
      <c r="D1064" s="9"/>
      <c r="E1064" s="9">
        <v>5674</v>
      </c>
      <c r="F1064" s="9">
        <f t="shared" si="15"/>
        <v>110365.24599999929</v>
      </c>
      <c r="H1064" s="42"/>
      <c r="K1064" s="75"/>
    </row>
    <row r="1065" spans="1:11" x14ac:dyDescent="0.25">
      <c r="A1065" s="30">
        <v>42436</v>
      </c>
      <c r="B1065" s="18"/>
      <c r="C1065" s="31" t="s">
        <v>41</v>
      </c>
      <c r="D1065" s="9"/>
      <c r="E1065" s="9">
        <v>4.54</v>
      </c>
      <c r="F1065" s="9">
        <f t="shared" si="15"/>
        <v>110360.70599999929</v>
      </c>
      <c r="H1065" s="42"/>
      <c r="K1065" s="75"/>
    </row>
    <row r="1066" spans="1:11" x14ac:dyDescent="0.25">
      <c r="A1066" s="30">
        <v>42436</v>
      </c>
      <c r="B1066" s="18"/>
      <c r="C1066" s="31" t="s">
        <v>41</v>
      </c>
      <c r="D1066" s="9"/>
      <c r="E1066" s="9">
        <v>4.57</v>
      </c>
      <c r="F1066" s="9">
        <f t="shared" si="15"/>
        <v>110356.13599999929</v>
      </c>
      <c r="H1066" s="42"/>
      <c r="K1066" s="75"/>
    </row>
    <row r="1067" spans="1:11" x14ac:dyDescent="0.25">
      <c r="A1067" s="30">
        <v>42436</v>
      </c>
      <c r="B1067" s="18"/>
      <c r="C1067" s="31" t="s">
        <v>41</v>
      </c>
      <c r="D1067" s="9"/>
      <c r="E1067" s="9">
        <v>9.2799999999999994</v>
      </c>
      <c r="F1067" s="9">
        <f t="shared" si="15"/>
        <v>110346.85599999929</v>
      </c>
      <c r="H1067" s="42"/>
      <c r="K1067" s="75"/>
    </row>
    <row r="1068" spans="1:11" x14ac:dyDescent="0.25">
      <c r="A1068" s="30">
        <v>42436</v>
      </c>
      <c r="B1068" s="18"/>
      <c r="C1068" s="31" t="s">
        <v>41</v>
      </c>
      <c r="D1068" s="9"/>
      <c r="E1068" s="9">
        <v>9.2799999999999994</v>
      </c>
      <c r="F1068" s="9">
        <f t="shared" si="15"/>
        <v>110337.57599999929</v>
      </c>
      <c r="H1068" s="42"/>
      <c r="K1068" s="75"/>
    </row>
    <row r="1069" spans="1:11" x14ac:dyDescent="0.25">
      <c r="A1069" s="30">
        <v>42437</v>
      </c>
      <c r="B1069" s="18">
        <v>5624</v>
      </c>
      <c r="C1069" s="31" t="s">
        <v>589</v>
      </c>
      <c r="D1069" s="9"/>
      <c r="E1069" s="9">
        <v>7000</v>
      </c>
      <c r="F1069" s="9">
        <f t="shared" si="15"/>
        <v>103337.57599999929</v>
      </c>
      <c r="H1069" s="42"/>
      <c r="K1069" s="75"/>
    </row>
    <row r="1070" spans="1:11" x14ac:dyDescent="0.25">
      <c r="A1070" s="30">
        <v>42438</v>
      </c>
      <c r="B1070" s="18"/>
      <c r="C1070" s="31" t="s">
        <v>141</v>
      </c>
      <c r="D1070" s="9"/>
      <c r="E1070" s="9">
        <v>5000</v>
      </c>
      <c r="F1070" s="9">
        <f t="shared" si="15"/>
        <v>98337.575999999288</v>
      </c>
      <c r="H1070" s="42"/>
      <c r="K1070" s="75"/>
    </row>
    <row r="1071" spans="1:11" x14ac:dyDescent="0.25">
      <c r="A1071" s="30">
        <v>42438</v>
      </c>
      <c r="B1071" s="18"/>
      <c r="C1071" s="31" t="s">
        <v>96</v>
      </c>
      <c r="D1071" s="9"/>
      <c r="E1071" s="9">
        <v>4000</v>
      </c>
      <c r="F1071" s="9">
        <f t="shared" si="15"/>
        <v>94337.575999999288</v>
      </c>
      <c r="H1071" s="42"/>
      <c r="K1071" s="75"/>
    </row>
    <row r="1072" spans="1:11" x14ac:dyDescent="0.25">
      <c r="A1072" s="30">
        <v>42438</v>
      </c>
      <c r="B1072" s="18"/>
      <c r="C1072" s="31" t="s">
        <v>41</v>
      </c>
      <c r="D1072" s="9"/>
      <c r="E1072" s="9">
        <v>4.54</v>
      </c>
      <c r="F1072" s="9">
        <f t="shared" si="15"/>
        <v>94333.035999999294</v>
      </c>
      <c r="H1072" s="42"/>
      <c r="K1072" s="75"/>
    </row>
    <row r="1073" spans="1:11" x14ac:dyDescent="0.25">
      <c r="A1073" s="30">
        <v>42438</v>
      </c>
      <c r="B1073" s="18"/>
      <c r="C1073" s="31" t="s">
        <v>41</v>
      </c>
      <c r="D1073" s="9"/>
      <c r="E1073" s="9">
        <v>4.54</v>
      </c>
      <c r="F1073" s="9">
        <f t="shared" si="15"/>
        <v>94328.495999999301</v>
      </c>
      <c r="H1073" s="42"/>
      <c r="K1073" s="75"/>
    </row>
    <row r="1074" spans="1:11" x14ac:dyDescent="0.25">
      <c r="A1074" s="30">
        <v>42439</v>
      </c>
      <c r="B1074" s="18">
        <v>5625</v>
      </c>
      <c r="C1074" s="31" t="s">
        <v>521</v>
      </c>
      <c r="D1074" s="9"/>
      <c r="E1074" s="9">
        <v>8305</v>
      </c>
      <c r="F1074" s="9">
        <f t="shared" si="15"/>
        <v>86023.495999999301</v>
      </c>
      <c r="H1074" s="42"/>
      <c r="K1074" s="75"/>
    </row>
    <row r="1075" spans="1:11" x14ac:dyDescent="0.25">
      <c r="A1075" s="30">
        <v>42439</v>
      </c>
      <c r="B1075" s="18">
        <v>5626</v>
      </c>
      <c r="C1075" s="31" t="s">
        <v>302</v>
      </c>
      <c r="D1075" s="9"/>
      <c r="E1075" s="9">
        <v>11750</v>
      </c>
      <c r="F1075" s="9">
        <f t="shared" si="15"/>
        <v>74273.495999999301</v>
      </c>
      <c r="H1075" s="42"/>
      <c r="K1075" s="75"/>
    </row>
    <row r="1076" spans="1:11" x14ac:dyDescent="0.25">
      <c r="A1076" s="30">
        <v>42422</v>
      </c>
      <c r="B1076" s="18">
        <v>5610</v>
      </c>
      <c r="C1076" s="31" t="s">
        <v>477</v>
      </c>
      <c r="D1076" s="9"/>
      <c r="E1076" s="9">
        <v>20000</v>
      </c>
      <c r="F1076" s="9">
        <f t="shared" si="15"/>
        <v>54273.495999999301</v>
      </c>
    </row>
    <row r="1077" spans="1:11" x14ac:dyDescent="0.25">
      <c r="A1077" s="30">
        <v>42439</v>
      </c>
      <c r="B1077" s="18"/>
      <c r="C1077" s="31" t="s">
        <v>522</v>
      </c>
      <c r="D1077" s="9"/>
      <c r="E1077" s="9">
        <v>4625.5</v>
      </c>
      <c r="F1077" s="9">
        <f t="shared" si="15"/>
        <v>49647.995999999301</v>
      </c>
    </row>
    <row r="1078" spans="1:11" x14ac:dyDescent="0.25">
      <c r="A1078" s="30">
        <v>42439</v>
      </c>
      <c r="B1078" s="18"/>
      <c r="C1078" s="31" t="s">
        <v>41</v>
      </c>
      <c r="D1078" s="9"/>
      <c r="E1078" s="9">
        <v>4.55</v>
      </c>
      <c r="F1078" s="9">
        <f t="shared" si="15"/>
        <v>49643.445999999298</v>
      </c>
    </row>
    <row r="1079" spans="1:11" x14ac:dyDescent="0.25">
      <c r="A1079" s="30">
        <v>42440</v>
      </c>
      <c r="B1079" s="18"/>
      <c r="C1079" s="31" t="s">
        <v>296</v>
      </c>
      <c r="D1079" s="9"/>
      <c r="E1079" s="9">
        <v>6000</v>
      </c>
      <c r="F1079" s="9">
        <f t="shared" si="15"/>
        <v>43643.445999999298</v>
      </c>
    </row>
    <row r="1080" spans="1:11" x14ac:dyDescent="0.25">
      <c r="A1080" s="30">
        <v>42440</v>
      </c>
      <c r="B1080" s="18"/>
      <c r="C1080" s="31" t="s">
        <v>523</v>
      </c>
      <c r="D1080" s="9"/>
      <c r="E1080" s="9">
        <v>690</v>
      </c>
      <c r="F1080" s="9">
        <f t="shared" si="15"/>
        <v>42953.445999999298</v>
      </c>
    </row>
    <row r="1081" spans="1:11" x14ac:dyDescent="0.25">
      <c r="A1081" s="30">
        <v>42440</v>
      </c>
      <c r="B1081" s="18"/>
      <c r="C1081" s="31" t="s">
        <v>524</v>
      </c>
      <c r="D1081" s="9"/>
      <c r="E1081" s="9">
        <v>4000</v>
      </c>
      <c r="F1081" s="9">
        <f t="shared" si="15"/>
        <v>38953.445999999298</v>
      </c>
    </row>
    <row r="1082" spans="1:11" x14ac:dyDescent="0.25">
      <c r="A1082" s="30">
        <v>42440</v>
      </c>
      <c r="B1082" s="18"/>
      <c r="C1082" s="31" t="s">
        <v>525</v>
      </c>
      <c r="D1082" s="9"/>
      <c r="E1082" s="9">
        <v>5000</v>
      </c>
      <c r="F1082" s="9">
        <f t="shared" si="15"/>
        <v>33953.445999999298</v>
      </c>
    </row>
    <row r="1083" spans="1:11" x14ac:dyDescent="0.25">
      <c r="A1083" s="30">
        <v>42440</v>
      </c>
      <c r="B1083" s="18"/>
      <c r="C1083" s="31" t="s">
        <v>8</v>
      </c>
      <c r="D1083" s="9">
        <v>10000</v>
      </c>
      <c r="E1083" s="9"/>
      <c r="F1083" s="9">
        <f t="shared" si="15"/>
        <v>43953.445999999298</v>
      </c>
    </row>
    <row r="1084" spans="1:11" x14ac:dyDescent="0.25">
      <c r="A1084" s="30">
        <v>42440</v>
      </c>
      <c r="B1084" s="18">
        <v>5627</v>
      </c>
      <c r="C1084" s="31" t="s">
        <v>526</v>
      </c>
      <c r="D1084" s="9"/>
      <c r="E1084" s="9">
        <v>32130</v>
      </c>
      <c r="F1084" s="9">
        <f t="shared" si="15"/>
        <v>11823.445999999298</v>
      </c>
    </row>
    <row r="1085" spans="1:11" x14ac:dyDescent="0.25">
      <c r="A1085" s="30">
        <v>42440</v>
      </c>
      <c r="B1085" s="18"/>
      <c r="C1085" s="31" t="s">
        <v>31</v>
      </c>
      <c r="D1085" s="9">
        <v>50000</v>
      </c>
      <c r="E1085" s="9"/>
      <c r="F1085" s="9">
        <f t="shared" si="15"/>
        <v>61823.445999999298</v>
      </c>
    </row>
    <row r="1086" spans="1:11" x14ac:dyDescent="0.25">
      <c r="A1086" s="30">
        <v>42440</v>
      </c>
      <c r="B1086" s="18">
        <v>5628</v>
      </c>
      <c r="C1086" s="31" t="s">
        <v>527</v>
      </c>
      <c r="D1086" s="9"/>
      <c r="E1086" s="9">
        <v>8874</v>
      </c>
      <c r="F1086" s="9">
        <f t="shared" ref="F1086:F1099" si="16">F1085+D1086-E1086</f>
        <v>52949.445999999298</v>
      </c>
    </row>
    <row r="1087" spans="1:11" x14ac:dyDescent="0.25">
      <c r="A1087" s="30">
        <v>42440</v>
      </c>
      <c r="B1087" s="18"/>
      <c r="C1087" s="31" t="s">
        <v>528</v>
      </c>
      <c r="D1087" s="9"/>
      <c r="E1087" s="9">
        <v>29400</v>
      </c>
      <c r="F1087" s="9">
        <f t="shared" si="16"/>
        <v>23549.445999999298</v>
      </c>
    </row>
    <row r="1088" spans="1:11" x14ac:dyDescent="0.25">
      <c r="A1088" s="30">
        <v>42440</v>
      </c>
      <c r="B1088" s="18"/>
      <c r="C1088" s="31" t="s">
        <v>529</v>
      </c>
      <c r="D1088" s="9"/>
      <c r="E1088" s="9">
        <v>10000</v>
      </c>
      <c r="F1088" s="9">
        <f t="shared" si="16"/>
        <v>13549.445999999298</v>
      </c>
    </row>
    <row r="1089" spans="1:6" x14ac:dyDescent="0.25">
      <c r="A1089" s="30">
        <v>42440</v>
      </c>
      <c r="B1089" s="18"/>
      <c r="C1089" s="31" t="s">
        <v>41</v>
      </c>
      <c r="D1089" s="9"/>
      <c r="E1089" s="9">
        <v>4.54</v>
      </c>
      <c r="F1089" s="9">
        <f t="shared" si="16"/>
        <v>13544.905999999297</v>
      </c>
    </row>
    <row r="1090" spans="1:6" x14ac:dyDescent="0.25">
      <c r="A1090" s="30">
        <v>42440</v>
      </c>
      <c r="B1090" s="18"/>
      <c r="C1090" s="31" t="s">
        <v>41</v>
      </c>
      <c r="D1090" s="9"/>
      <c r="E1090" s="9">
        <v>4.54</v>
      </c>
      <c r="F1090" s="9">
        <f t="shared" si="16"/>
        <v>13540.365999999296</v>
      </c>
    </row>
    <row r="1091" spans="1:6" x14ac:dyDescent="0.25">
      <c r="A1091" s="30">
        <v>42440</v>
      </c>
      <c r="B1091" s="18"/>
      <c r="C1091" s="31" t="s">
        <v>41</v>
      </c>
      <c r="D1091" s="9"/>
      <c r="E1091" s="9">
        <v>4.54</v>
      </c>
      <c r="F1091" s="9">
        <f t="shared" si="16"/>
        <v>13535.825999999295</v>
      </c>
    </row>
    <row r="1092" spans="1:6" x14ac:dyDescent="0.25">
      <c r="A1092" s="30">
        <v>42440</v>
      </c>
      <c r="B1092" s="18"/>
      <c r="C1092" s="31" t="s">
        <v>41</v>
      </c>
      <c r="D1092" s="9"/>
      <c r="E1092" s="9">
        <v>9.2799999999999994</v>
      </c>
      <c r="F1092" s="9">
        <f t="shared" si="16"/>
        <v>13526.545999999295</v>
      </c>
    </row>
    <row r="1093" spans="1:6" x14ac:dyDescent="0.25">
      <c r="A1093" s="30">
        <v>42440</v>
      </c>
      <c r="B1093" s="18"/>
      <c r="C1093" s="31" t="s">
        <v>41</v>
      </c>
      <c r="D1093" s="9"/>
      <c r="E1093" s="9">
        <v>9.2799999999999994</v>
      </c>
      <c r="F1093" s="9">
        <f t="shared" si="16"/>
        <v>13517.265999999294</v>
      </c>
    </row>
    <row r="1094" spans="1:6" x14ac:dyDescent="0.25">
      <c r="A1094" s="30">
        <v>42443</v>
      </c>
      <c r="B1094" s="18"/>
      <c r="C1094" s="31" t="s">
        <v>296</v>
      </c>
      <c r="D1094" s="9"/>
      <c r="E1094" s="9">
        <v>5000</v>
      </c>
      <c r="F1094" s="9">
        <f t="shared" si="16"/>
        <v>8517.2659999992939</v>
      </c>
    </row>
    <row r="1095" spans="1:6" x14ac:dyDescent="0.25">
      <c r="A1095" s="30">
        <v>42443</v>
      </c>
      <c r="B1095" s="18"/>
      <c r="C1095" s="31" t="s">
        <v>530</v>
      </c>
      <c r="D1095" s="9"/>
      <c r="E1095" s="9">
        <v>3000</v>
      </c>
      <c r="F1095" s="9">
        <f t="shared" si="16"/>
        <v>5517.2659999992939</v>
      </c>
    </row>
    <row r="1096" spans="1:6" x14ac:dyDescent="0.25">
      <c r="A1096" s="30">
        <v>42443</v>
      </c>
      <c r="B1096" s="18"/>
      <c r="C1096" s="31" t="s">
        <v>41</v>
      </c>
      <c r="D1096" s="9"/>
      <c r="E1096" s="9">
        <v>4.55</v>
      </c>
      <c r="F1096" s="9">
        <f t="shared" si="16"/>
        <v>5512.7159999992937</v>
      </c>
    </row>
    <row r="1097" spans="1:6" x14ac:dyDescent="0.25">
      <c r="A1097" s="30">
        <v>42443</v>
      </c>
      <c r="B1097" s="18"/>
      <c r="C1097" s="31" t="s">
        <v>41</v>
      </c>
      <c r="D1097" s="9"/>
      <c r="E1097" s="9">
        <v>4.55</v>
      </c>
      <c r="F1097" s="9">
        <f t="shared" si="16"/>
        <v>5508.1659999992935</v>
      </c>
    </row>
    <row r="1098" spans="1:6" x14ac:dyDescent="0.25">
      <c r="A1098" s="30">
        <v>42444</v>
      </c>
      <c r="B1098" s="18"/>
      <c r="C1098" s="31" t="s">
        <v>75</v>
      </c>
      <c r="D1098" s="9">
        <v>28000</v>
      </c>
      <c r="E1098" s="9"/>
      <c r="F1098" s="9">
        <f t="shared" si="16"/>
        <v>33508.165999999292</v>
      </c>
    </row>
    <row r="1099" spans="1:6" x14ac:dyDescent="0.25">
      <c r="A1099" s="34">
        <v>42444</v>
      </c>
      <c r="B1099" s="36">
        <v>5631</v>
      </c>
      <c r="C1099" s="20" t="s">
        <v>532</v>
      </c>
      <c r="D1099" s="37"/>
      <c r="E1099" s="37">
        <v>11276.85</v>
      </c>
      <c r="F1099" s="9">
        <f t="shared" si="16"/>
        <v>22231.315999999293</v>
      </c>
    </row>
    <row r="1100" spans="1:6" x14ac:dyDescent="0.25">
      <c r="A1100" s="34">
        <v>42444</v>
      </c>
      <c r="B1100" s="36">
        <v>5632</v>
      </c>
      <c r="C1100" s="20" t="s">
        <v>533</v>
      </c>
      <c r="D1100" s="37"/>
      <c r="E1100" s="37">
        <v>8800</v>
      </c>
      <c r="F1100" s="9">
        <f>F1099+D1100-E1100</f>
        <v>13431.315999999293</v>
      </c>
    </row>
    <row r="1101" spans="1:6" x14ac:dyDescent="0.25">
      <c r="A1101" s="34">
        <v>42444</v>
      </c>
      <c r="B1101" s="36">
        <v>5633</v>
      </c>
      <c r="C1101" s="20" t="s">
        <v>534</v>
      </c>
      <c r="D1101" s="37"/>
      <c r="E1101" s="37">
        <v>2396.9499999999998</v>
      </c>
      <c r="F1101" s="9">
        <f t="shared" ref="F1101:F1163" si="17">F1100+D1101-E1101</f>
        <v>11034.365999999292</v>
      </c>
    </row>
    <row r="1102" spans="1:6" x14ac:dyDescent="0.25">
      <c r="A1102" s="34">
        <v>42444</v>
      </c>
      <c r="B1102" s="36">
        <v>5634</v>
      </c>
      <c r="C1102" s="20" t="s">
        <v>535</v>
      </c>
      <c r="D1102" s="37"/>
      <c r="E1102" s="37">
        <v>2125.4499999999998</v>
      </c>
      <c r="F1102" s="9">
        <f t="shared" si="17"/>
        <v>8908.9159999992917</v>
      </c>
    </row>
    <row r="1103" spans="1:6" x14ac:dyDescent="0.25">
      <c r="A1103" s="34">
        <v>42444</v>
      </c>
      <c r="B1103" s="36"/>
      <c r="C1103" s="20" t="s">
        <v>10</v>
      </c>
      <c r="D1103" s="37">
        <v>1436581.4</v>
      </c>
      <c r="E1103" s="37"/>
      <c r="F1103" s="9">
        <f t="shared" si="17"/>
        <v>1445490.3159999992</v>
      </c>
    </row>
    <row r="1104" spans="1:6" x14ac:dyDescent="0.25">
      <c r="A1104" s="34">
        <v>42444</v>
      </c>
      <c r="B1104" s="36"/>
      <c r="C1104" s="20" t="s">
        <v>10</v>
      </c>
      <c r="D1104" s="37">
        <v>942.53</v>
      </c>
      <c r="E1104" s="37"/>
      <c r="F1104" s="9">
        <f t="shared" si="17"/>
        <v>1446432.8459999992</v>
      </c>
    </row>
    <row r="1105" spans="1:6" x14ac:dyDescent="0.25">
      <c r="A1105" s="34">
        <v>42444</v>
      </c>
      <c r="B1105" s="36"/>
      <c r="C1105" s="20" t="s">
        <v>536</v>
      </c>
      <c r="D1105" s="37"/>
      <c r="E1105" s="37">
        <v>38841.839999999997</v>
      </c>
      <c r="F1105" s="9">
        <f t="shared" si="17"/>
        <v>1407591.0059999991</v>
      </c>
    </row>
    <row r="1106" spans="1:6" x14ac:dyDescent="0.25">
      <c r="A1106" s="34">
        <v>42444</v>
      </c>
      <c r="B1106" s="36"/>
      <c r="C1106" s="20" t="s">
        <v>536</v>
      </c>
      <c r="D1106" s="37"/>
      <c r="E1106" s="37">
        <v>62177.85</v>
      </c>
      <c r="F1106" s="9">
        <f t="shared" si="17"/>
        <v>1345413.155999999</v>
      </c>
    </row>
    <row r="1107" spans="1:6" x14ac:dyDescent="0.25">
      <c r="A1107" s="34">
        <v>42444</v>
      </c>
      <c r="B1107" s="36"/>
      <c r="C1107" s="20" t="s">
        <v>536</v>
      </c>
      <c r="D1107" s="37"/>
      <c r="E1107" s="37">
        <v>49640.04</v>
      </c>
      <c r="F1107" s="9">
        <f t="shared" si="17"/>
        <v>1295773.115999999</v>
      </c>
    </row>
    <row r="1108" spans="1:6" x14ac:dyDescent="0.25">
      <c r="A1108" s="34">
        <v>42444</v>
      </c>
      <c r="B1108" s="36"/>
      <c r="C1108" s="20" t="s">
        <v>536</v>
      </c>
      <c r="D1108" s="37"/>
      <c r="E1108" s="37">
        <v>85325.03</v>
      </c>
      <c r="F1108" s="9">
        <f t="shared" si="17"/>
        <v>1210448.085999999</v>
      </c>
    </row>
    <row r="1109" spans="1:6" x14ac:dyDescent="0.25">
      <c r="A1109" s="34">
        <v>42444</v>
      </c>
      <c r="B1109" s="36"/>
      <c r="C1109" s="20" t="s">
        <v>536</v>
      </c>
      <c r="D1109" s="37"/>
      <c r="E1109" s="37">
        <v>37290.11</v>
      </c>
      <c r="F1109" s="9">
        <f t="shared" si="17"/>
        <v>1173157.9759999989</v>
      </c>
    </row>
    <row r="1110" spans="1:6" x14ac:dyDescent="0.25">
      <c r="A1110" s="34">
        <v>42422</v>
      </c>
      <c r="B1110" s="36">
        <v>5609</v>
      </c>
      <c r="C1110" s="20" t="s">
        <v>476</v>
      </c>
      <c r="D1110" s="37"/>
      <c r="E1110" s="37">
        <v>47000</v>
      </c>
      <c r="F1110" s="9">
        <f t="shared" si="17"/>
        <v>1126157.9759999989</v>
      </c>
    </row>
    <row r="1111" spans="1:6" x14ac:dyDescent="0.25">
      <c r="A1111" s="34">
        <v>42444</v>
      </c>
      <c r="B1111" s="36"/>
      <c r="C1111" s="20" t="s">
        <v>537</v>
      </c>
      <c r="D1111" s="37"/>
      <c r="E1111" s="37">
        <v>5000</v>
      </c>
      <c r="F1111" s="9">
        <f t="shared" si="17"/>
        <v>1121157.9759999989</v>
      </c>
    </row>
    <row r="1112" spans="1:6" x14ac:dyDescent="0.25">
      <c r="A1112" s="34">
        <v>42444</v>
      </c>
      <c r="B1112" s="36"/>
      <c r="C1112" s="20" t="s">
        <v>538</v>
      </c>
      <c r="D1112" s="37"/>
      <c r="E1112" s="37">
        <v>13500</v>
      </c>
      <c r="F1112" s="9">
        <f t="shared" si="17"/>
        <v>1107657.9759999989</v>
      </c>
    </row>
    <row r="1113" spans="1:6" x14ac:dyDescent="0.25">
      <c r="A1113" s="34">
        <v>42444</v>
      </c>
      <c r="B1113" s="36"/>
      <c r="C1113" s="20" t="s">
        <v>539</v>
      </c>
      <c r="D1113" s="37"/>
      <c r="E1113" s="37">
        <v>16240</v>
      </c>
      <c r="F1113" s="9">
        <f t="shared" si="17"/>
        <v>1091417.9759999989</v>
      </c>
    </row>
    <row r="1114" spans="1:6" x14ac:dyDescent="0.25">
      <c r="A1114" s="34">
        <v>42444</v>
      </c>
      <c r="B1114" s="36"/>
      <c r="C1114" s="20" t="s">
        <v>540</v>
      </c>
      <c r="D1114" s="37"/>
      <c r="E1114" s="37">
        <v>1338.6</v>
      </c>
      <c r="F1114" s="9">
        <f t="shared" si="17"/>
        <v>1090079.3759999988</v>
      </c>
    </row>
    <row r="1115" spans="1:6" x14ac:dyDescent="0.25">
      <c r="A1115" s="34">
        <v>42444</v>
      </c>
      <c r="B1115" s="36"/>
      <c r="C1115" s="20" t="s">
        <v>541</v>
      </c>
      <c r="D1115" s="37"/>
      <c r="E1115" s="37">
        <v>2267.5</v>
      </c>
      <c r="F1115" s="9">
        <f t="shared" si="17"/>
        <v>1087811.8759999988</v>
      </c>
    </row>
    <row r="1116" spans="1:6" x14ac:dyDescent="0.25">
      <c r="A1116" s="34">
        <v>42444</v>
      </c>
      <c r="B1116" s="36"/>
      <c r="C1116" s="20" t="s">
        <v>542</v>
      </c>
      <c r="D1116" s="37"/>
      <c r="E1116" s="37">
        <v>18820</v>
      </c>
      <c r="F1116" s="9">
        <f t="shared" si="17"/>
        <v>1068991.8759999988</v>
      </c>
    </row>
    <row r="1117" spans="1:6" x14ac:dyDescent="0.25">
      <c r="A1117" s="34">
        <v>42444</v>
      </c>
      <c r="B1117" s="36"/>
      <c r="C1117" s="20" t="s">
        <v>349</v>
      </c>
      <c r="D1117" s="37"/>
      <c r="E1117" s="37">
        <v>3047.1</v>
      </c>
      <c r="F1117" s="9">
        <f t="shared" si="17"/>
        <v>1065944.7759999987</v>
      </c>
    </row>
    <row r="1118" spans="1:6" x14ac:dyDescent="0.25">
      <c r="A1118" s="34">
        <v>42444</v>
      </c>
      <c r="B1118" s="36"/>
      <c r="C1118" s="20" t="s">
        <v>156</v>
      </c>
      <c r="D1118" s="37"/>
      <c r="E1118" s="37">
        <v>2598.4</v>
      </c>
      <c r="F1118" s="9">
        <f t="shared" si="17"/>
        <v>1063346.3759999988</v>
      </c>
    </row>
    <row r="1119" spans="1:6" x14ac:dyDescent="0.25">
      <c r="A1119" s="34">
        <v>42444</v>
      </c>
      <c r="B1119" s="36"/>
      <c r="C1119" s="20" t="s">
        <v>172</v>
      </c>
      <c r="D1119" s="37"/>
      <c r="E1119" s="37">
        <v>24967.3</v>
      </c>
      <c r="F1119" s="9">
        <f t="shared" si="17"/>
        <v>1038379.0759999987</v>
      </c>
    </row>
    <row r="1120" spans="1:6" x14ac:dyDescent="0.25">
      <c r="A1120" s="34">
        <v>42444</v>
      </c>
      <c r="B1120" s="36"/>
      <c r="C1120" s="20" t="s">
        <v>543</v>
      </c>
      <c r="D1120" s="37"/>
      <c r="E1120" s="37">
        <v>43157</v>
      </c>
      <c r="F1120" s="9">
        <f t="shared" si="17"/>
        <v>995222.07599999872</v>
      </c>
    </row>
    <row r="1121" spans="1:6" x14ac:dyDescent="0.25">
      <c r="A1121" s="34">
        <v>42444</v>
      </c>
      <c r="B1121" s="36"/>
      <c r="C1121" s="20" t="s">
        <v>544</v>
      </c>
      <c r="D1121" s="37"/>
      <c r="E1121" s="37">
        <v>100000</v>
      </c>
      <c r="F1121" s="9">
        <f t="shared" si="17"/>
        <v>895222.07599999872</v>
      </c>
    </row>
    <row r="1122" spans="1:6" x14ac:dyDescent="0.25">
      <c r="A1122" s="34">
        <v>42444</v>
      </c>
      <c r="B1122" s="36"/>
      <c r="C1122" s="20" t="s">
        <v>545</v>
      </c>
      <c r="D1122" s="37"/>
      <c r="E1122" s="37">
        <v>15500</v>
      </c>
      <c r="F1122" s="9">
        <f t="shared" si="17"/>
        <v>879722.07599999872</v>
      </c>
    </row>
    <row r="1123" spans="1:6" x14ac:dyDescent="0.25">
      <c r="A1123" s="34">
        <v>42444</v>
      </c>
      <c r="B1123" s="36"/>
      <c r="C1123" s="20" t="s">
        <v>546</v>
      </c>
      <c r="D1123" s="37"/>
      <c r="E1123" s="37">
        <v>14500</v>
      </c>
      <c r="F1123" s="9">
        <f t="shared" si="17"/>
        <v>865222.07599999872</v>
      </c>
    </row>
    <row r="1124" spans="1:6" x14ac:dyDescent="0.25">
      <c r="A1124" s="34">
        <v>42444</v>
      </c>
      <c r="B1124" s="36"/>
      <c r="C1124" s="20" t="s">
        <v>547</v>
      </c>
      <c r="D1124" s="37"/>
      <c r="E1124" s="37">
        <v>25000</v>
      </c>
      <c r="F1124" s="9">
        <f t="shared" si="17"/>
        <v>840222.07599999872</v>
      </c>
    </row>
    <row r="1125" spans="1:6" x14ac:dyDescent="0.25">
      <c r="A1125" s="34">
        <v>42444</v>
      </c>
      <c r="B1125" s="36"/>
      <c r="C1125" s="20" t="s">
        <v>548</v>
      </c>
      <c r="D1125" s="37"/>
      <c r="E1125" s="37">
        <v>26454.63</v>
      </c>
      <c r="F1125" s="9">
        <f t="shared" si="17"/>
        <v>813767.44599999872</v>
      </c>
    </row>
    <row r="1126" spans="1:6" x14ac:dyDescent="0.25">
      <c r="A1126" s="34">
        <v>42444</v>
      </c>
      <c r="B1126" s="36"/>
      <c r="C1126" s="20" t="s">
        <v>549</v>
      </c>
      <c r="D1126" s="37"/>
      <c r="E1126" s="37">
        <v>25857.72</v>
      </c>
      <c r="F1126" s="9">
        <f t="shared" si="17"/>
        <v>787909.72599999874</v>
      </c>
    </row>
    <row r="1127" spans="1:6" x14ac:dyDescent="0.25">
      <c r="A1127" s="34">
        <v>42444</v>
      </c>
      <c r="B1127" s="36"/>
      <c r="C1127" s="20" t="s">
        <v>41</v>
      </c>
      <c r="D1127" s="37"/>
      <c r="E1127" s="37">
        <v>4.59</v>
      </c>
      <c r="F1127" s="9">
        <f t="shared" si="17"/>
        <v>787905.13599999878</v>
      </c>
    </row>
    <row r="1128" spans="1:6" x14ac:dyDescent="0.25">
      <c r="A1128" s="34">
        <v>42444</v>
      </c>
      <c r="B1128" s="36"/>
      <c r="C1128" s="20" t="s">
        <v>41</v>
      </c>
      <c r="D1128" s="37"/>
      <c r="E1128" s="37">
        <v>4.59</v>
      </c>
      <c r="F1128" s="9">
        <f t="shared" si="17"/>
        <v>787900.54599999881</v>
      </c>
    </row>
    <row r="1129" spans="1:6" x14ac:dyDescent="0.25">
      <c r="A1129" s="34">
        <v>42444</v>
      </c>
      <c r="B1129" s="36"/>
      <c r="C1129" s="20" t="s">
        <v>41</v>
      </c>
      <c r="D1129" s="37"/>
      <c r="E1129" s="37">
        <v>4.59</v>
      </c>
      <c r="F1129" s="9">
        <f t="shared" si="17"/>
        <v>787895.95599999884</v>
      </c>
    </row>
    <row r="1130" spans="1:6" x14ac:dyDescent="0.25">
      <c r="A1130" s="34">
        <v>42444</v>
      </c>
      <c r="B1130" s="36"/>
      <c r="C1130" s="20" t="s">
        <v>41</v>
      </c>
      <c r="D1130" s="37"/>
      <c r="E1130" s="37">
        <v>4.59</v>
      </c>
      <c r="F1130" s="9">
        <f t="shared" si="17"/>
        <v>787891.36599999887</v>
      </c>
    </row>
    <row r="1131" spans="1:6" x14ac:dyDescent="0.25">
      <c r="A1131" s="34">
        <v>42444</v>
      </c>
      <c r="B1131" s="36"/>
      <c r="C1131" s="20" t="s">
        <v>41</v>
      </c>
      <c r="D1131" s="37"/>
      <c r="E1131" s="37">
        <v>4.59</v>
      </c>
      <c r="F1131" s="9">
        <f t="shared" si="17"/>
        <v>787886.77599999891</v>
      </c>
    </row>
    <row r="1132" spans="1:6" x14ac:dyDescent="0.25">
      <c r="A1132" s="34">
        <v>42444</v>
      </c>
      <c r="B1132" s="36"/>
      <c r="C1132" s="20" t="s">
        <v>41</v>
      </c>
      <c r="D1132" s="37"/>
      <c r="E1132" s="37">
        <v>4.59</v>
      </c>
      <c r="F1132" s="9">
        <f t="shared" si="17"/>
        <v>787882.18599999894</v>
      </c>
    </row>
    <row r="1133" spans="1:6" x14ac:dyDescent="0.25">
      <c r="A1133" s="34">
        <v>42444</v>
      </c>
      <c r="B1133" s="36"/>
      <c r="C1133" s="20" t="s">
        <v>41</v>
      </c>
      <c r="D1133" s="37"/>
      <c r="E1133" s="37">
        <v>4.59</v>
      </c>
      <c r="F1133" s="9">
        <f t="shared" si="17"/>
        <v>787877.59599999897</v>
      </c>
    </row>
    <row r="1134" spans="1:6" x14ac:dyDescent="0.25">
      <c r="A1134" s="34">
        <v>42444</v>
      </c>
      <c r="B1134" s="36"/>
      <c r="C1134" s="20" t="s">
        <v>41</v>
      </c>
      <c r="D1134" s="37"/>
      <c r="E1134" s="37">
        <v>4.59</v>
      </c>
      <c r="F1134" s="9">
        <f t="shared" si="17"/>
        <v>787873.005999999</v>
      </c>
    </row>
    <row r="1135" spans="1:6" x14ac:dyDescent="0.25">
      <c r="A1135" s="34">
        <v>42444</v>
      </c>
      <c r="B1135" s="36"/>
      <c r="C1135" s="20" t="s">
        <v>41</v>
      </c>
      <c r="D1135" s="37"/>
      <c r="E1135" s="37">
        <v>4.59</v>
      </c>
      <c r="F1135" s="9">
        <f t="shared" si="17"/>
        <v>787868.41599999904</v>
      </c>
    </row>
    <row r="1136" spans="1:6" x14ac:dyDescent="0.25">
      <c r="A1136" s="34">
        <v>42444</v>
      </c>
      <c r="B1136" s="36"/>
      <c r="C1136" s="20" t="s">
        <v>41</v>
      </c>
      <c r="D1136" s="37"/>
      <c r="E1136" s="37">
        <v>9.2799999999999994</v>
      </c>
      <c r="F1136" s="9">
        <f t="shared" si="17"/>
        <v>787859.13599999901</v>
      </c>
    </row>
    <row r="1137" spans="1:6" x14ac:dyDescent="0.25">
      <c r="A1137" s="34">
        <v>42444</v>
      </c>
      <c r="B1137" s="36"/>
      <c r="C1137" s="20" t="s">
        <v>41</v>
      </c>
      <c r="D1137" s="37"/>
      <c r="E1137" s="37">
        <v>9.2799999999999994</v>
      </c>
      <c r="F1137" s="9">
        <f t="shared" si="17"/>
        <v>787849.85599999898</v>
      </c>
    </row>
    <row r="1138" spans="1:6" x14ac:dyDescent="0.25">
      <c r="A1138" s="34">
        <v>42444</v>
      </c>
      <c r="B1138" s="36"/>
      <c r="C1138" s="20" t="s">
        <v>41</v>
      </c>
      <c r="D1138" s="37"/>
      <c r="E1138" s="37">
        <v>9.2799999999999994</v>
      </c>
      <c r="F1138" s="9">
        <f t="shared" si="17"/>
        <v>787840.57599999895</v>
      </c>
    </row>
    <row r="1139" spans="1:6" x14ac:dyDescent="0.25">
      <c r="A1139" s="34">
        <v>42444</v>
      </c>
      <c r="B1139" s="36"/>
      <c r="C1139" s="20" t="s">
        <v>41</v>
      </c>
      <c r="D1139" s="37"/>
      <c r="E1139" s="37">
        <v>9.2799999999999994</v>
      </c>
      <c r="F1139" s="9">
        <f t="shared" si="17"/>
        <v>787831.29599999893</v>
      </c>
    </row>
    <row r="1140" spans="1:6" x14ac:dyDescent="0.25">
      <c r="A1140" s="34">
        <v>42444</v>
      </c>
      <c r="B1140" s="36"/>
      <c r="C1140" s="20" t="s">
        <v>41</v>
      </c>
      <c r="D1140" s="37"/>
      <c r="E1140" s="37">
        <v>9.2799999999999994</v>
      </c>
      <c r="F1140" s="9">
        <f t="shared" si="17"/>
        <v>787822.0159999989</v>
      </c>
    </row>
    <row r="1141" spans="1:6" x14ac:dyDescent="0.25">
      <c r="A1141" s="34">
        <v>42445</v>
      </c>
      <c r="B1141" s="36"/>
      <c r="C1141" s="20" t="s">
        <v>388</v>
      </c>
      <c r="D1141" s="37"/>
      <c r="E1141" s="37">
        <v>9000</v>
      </c>
      <c r="F1141" s="9">
        <f t="shared" si="17"/>
        <v>778822.0159999989</v>
      </c>
    </row>
    <row r="1142" spans="1:6" x14ac:dyDescent="0.25">
      <c r="A1142" s="34">
        <v>42445</v>
      </c>
      <c r="B1142" s="36"/>
      <c r="C1142" s="20" t="s">
        <v>550</v>
      </c>
      <c r="D1142" s="37"/>
      <c r="E1142" s="37">
        <v>5095.3999999999996</v>
      </c>
      <c r="F1142" s="9">
        <f t="shared" si="17"/>
        <v>773726.61599999887</v>
      </c>
    </row>
    <row r="1143" spans="1:6" x14ac:dyDescent="0.25">
      <c r="A1143" s="34">
        <v>42446</v>
      </c>
      <c r="B1143" s="36">
        <v>5635</v>
      </c>
      <c r="C1143" s="20" t="s">
        <v>551</v>
      </c>
      <c r="D1143" s="37"/>
      <c r="E1143" s="37">
        <v>9550</v>
      </c>
      <c r="F1143" s="9">
        <f t="shared" si="17"/>
        <v>764176.61599999887</v>
      </c>
    </row>
    <row r="1144" spans="1:6" x14ac:dyDescent="0.25">
      <c r="A1144" s="30">
        <v>42444</v>
      </c>
      <c r="B1144" s="18">
        <v>5629</v>
      </c>
      <c r="C1144" s="31" t="s">
        <v>191</v>
      </c>
      <c r="D1144" s="9"/>
      <c r="E1144" s="9">
        <v>224687</v>
      </c>
      <c r="F1144" s="9">
        <f t="shared" si="17"/>
        <v>539489.61599999887</v>
      </c>
    </row>
    <row r="1145" spans="1:6" x14ac:dyDescent="0.25">
      <c r="A1145" s="30">
        <v>42444</v>
      </c>
      <c r="B1145" s="18">
        <v>5630</v>
      </c>
      <c r="C1145" s="31" t="s">
        <v>531</v>
      </c>
      <c r="D1145" s="9"/>
      <c r="E1145" s="9">
        <v>49789</v>
      </c>
      <c r="F1145" s="9">
        <f t="shared" si="17"/>
        <v>489700.61599999887</v>
      </c>
    </row>
    <row r="1146" spans="1:6" x14ac:dyDescent="0.25">
      <c r="A1146" s="30">
        <v>42446</v>
      </c>
      <c r="B1146" s="18"/>
      <c r="C1146" s="31" t="s">
        <v>8</v>
      </c>
      <c r="D1146" s="9">
        <v>40879.5</v>
      </c>
      <c r="E1146" s="9"/>
      <c r="F1146" s="9">
        <f t="shared" si="17"/>
        <v>530580.11599999887</v>
      </c>
    </row>
    <row r="1147" spans="1:6" x14ac:dyDescent="0.25">
      <c r="A1147" s="30">
        <v>42445</v>
      </c>
      <c r="B1147" s="18"/>
      <c r="C1147" s="31" t="s">
        <v>8</v>
      </c>
      <c r="D1147" s="9">
        <v>19209.95</v>
      </c>
      <c r="E1147" s="9"/>
      <c r="F1147" s="9">
        <f t="shared" si="17"/>
        <v>549790.06599999883</v>
      </c>
    </row>
    <row r="1148" spans="1:6" x14ac:dyDescent="0.25">
      <c r="A1148" s="30">
        <v>42445</v>
      </c>
      <c r="B1148" s="18"/>
      <c r="C1148" s="31" t="s">
        <v>7</v>
      </c>
      <c r="D1148" s="9">
        <v>27152.81</v>
      </c>
      <c r="E1148" s="9"/>
      <c r="F1148" s="9">
        <f t="shared" si="17"/>
        <v>576942.87599999888</v>
      </c>
    </row>
    <row r="1149" spans="1:6" x14ac:dyDescent="0.25">
      <c r="A1149" s="30">
        <v>42445</v>
      </c>
      <c r="B1149" s="18"/>
      <c r="C1149" s="31" t="s">
        <v>41</v>
      </c>
      <c r="D1149" s="9"/>
      <c r="E1149" s="9">
        <v>4.59</v>
      </c>
      <c r="F1149" s="9">
        <f t="shared" si="17"/>
        <v>576938.28599999892</v>
      </c>
    </row>
    <row r="1150" spans="1:6" x14ac:dyDescent="0.25">
      <c r="A1150" s="30">
        <v>42442</v>
      </c>
      <c r="B1150" s="18"/>
      <c r="C1150" s="31" t="s">
        <v>41</v>
      </c>
      <c r="D1150" s="9"/>
      <c r="E1150" s="9">
        <v>4.59</v>
      </c>
      <c r="F1150" s="9">
        <f t="shared" si="17"/>
        <v>576933.69599999895</v>
      </c>
    </row>
    <row r="1151" spans="1:6" x14ac:dyDescent="0.25">
      <c r="A1151" s="30">
        <v>42446</v>
      </c>
      <c r="B1151" s="18"/>
      <c r="C1151" s="31" t="s">
        <v>8</v>
      </c>
      <c r="D1151" s="9">
        <v>7102.3</v>
      </c>
      <c r="E1151" s="9"/>
      <c r="F1151" s="9">
        <f t="shared" si="17"/>
        <v>584035.995999999</v>
      </c>
    </row>
    <row r="1152" spans="1:6" x14ac:dyDescent="0.25">
      <c r="A1152" s="30">
        <v>42446</v>
      </c>
      <c r="B1152" s="18"/>
      <c r="C1152" s="31" t="s">
        <v>552</v>
      </c>
      <c r="D1152" s="9"/>
      <c r="E1152" s="9">
        <v>150000</v>
      </c>
      <c r="F1152" s="9">
        <f t="shared" si="17"/>
        <v>434035.995999999</v>
      </c>
    </row>
    <row r="1153" spans="1:6" x14ac:dyDescent="0.25">
      <c r="A1153" s="30">
        <v>42446</v>
      </c>
      <c r="B1153" s="18">
        <v>5636</v>
      </c>
      <c r="C1153" s="31" t="s">
        <v>553</v>
      </c>
      <c r="D1153" s="9"/>
      <c r="E1153" s="9">
        <v>14745.2</v>
      </c>
      <c r="F1153" s="9">
        <f t="shared" si="17"/>
        <v>419290.79599999898</v>
      </c>
    </row>
    <row r="1154" spans="1:6" x14ac:dyDescent="0.25">
      <c r="A1154" s="30">
        <v>42446</v>
      </c>
      <c r="B1154" s="18">
        <v>5637</v>
      </c>
      <c r="C1154" s="31" t="s">
        <v>554</v>
      </c>
      <c r="D1154" s="9"/>
      <c r="E1154" s="9">
        <v>5500</v>
      </c>
      <c r="F1154" s="9">
        <f t="shared" si="17"/>
        <v>413790.79599999898</v>
      </c>
    </row>
    <row r="1155" spans="1:6" x14ac:dyDescent="0.25">
      <c r="A1155" s="30">
        <v>42446</v>
      </c>
      <c r="B1155" s="18">
        <v>5638</v>
      </c>
      <c r="C1155" s="31" t="s">
        <v>555</v>
      </c>
      <c r="D1155" s="9"/>
      <c r="E1155" s="9">
        <v>2000</v>
      </c>
      <c r="F1155" s="9">
        <f t="shared" si="17"/>
        <v>411790.79599999898</v>
      </c>
    </row>
    <row r="1156" spans="1:6" x14ac:dyDescent="0.25">
      <c r="A1156" s="30">
        <v>42447</v>
      </c>
      <c r="B1156" s="18"/>
      <c r="C1156" s="31" t="s">
        <v>556</v>
      </c>
      <c r="D1156" s="9"/>
      <c r="E1156" s="9">
        <v>8859.6</v>
      </c>
      <c r="F1156" s="9">
        <f t="shared" si="17"/>
        <v>402931.19599999901</v>
      </c>
    </row>
    <row r="1157" spans="1:6" x14ac:dyDescent="0.25">
      <c r="A1157" s="30">
        <v>42447</v>
      </c>
      <c r="B1157" s="18"/>
      <c r="C1157" s="31" t="s">
        <v>557</v>
      </c>
      <c r="D1157" s="9"/>
      <c r="E1157" s="9">
        <v>6264</v>
      </c>
      <c r="F1157" s="9">
        <f t="shared" si="17"/>
        <v>396667.19599999901</v>
      </c>
    </row>
    <row r="1158" spans="1:6" x14ac:dyDescent="0.25">
      <c r="A1158" s="30">
        <v>42447</v>
      </c>
      <c r="B1158" s="18">
        <v>5639</v>
      </c>
      <c r="C1158" s="31" t="s">
        <v>92</v>
      </c>
      <c r="D1158" s="9"/>
      <c r="E1158" s="9">
        <v>19493.52</v>
      </c>
      <c r="F1158" s="9">
        <f t="shared" si="17"/>
        <v>377173.67599999899</v>
      </c>
    </row>
    <row r="1159" spans="1:6" x14ac:dyDescent="0.25">
      <c r="A1159" s="30">
        <v>42447</v>
      </c>
      <c r="B1159" s="18">
        <v>5640</v>
      </c>
      <c r="C1159" s="31" t="s">
        <v>558</v>
      </c>
      <c r="D1159" s="9"/>
      <c r="E1159" s="9">
        <v>12900</v>
      </c>
      <c r="F1159" s="9">
        <f t="shared" si="17"/>
        <v>364273.67599999899</v>
      </c>
    </row>
    <row r="1160" spans="1:6" x14ac:dyDescent="0.25">
      <c r="A1160" s="30">
        <v>42447</v>
      </c>
      <c r="B1160" s="18"/>
      <c r="C1160" s="31" t="s">
        <v>559</v>
      </c>
      <c r="D1160" s="9"/>
      <c r="E1160" s="9">
        <v>6845.64</v>
      </c>
      <c r="F1160" s="9">
        <f t="shared" si="17"/>
        <v>357428.03599999897</v>
      </c>
    </row>
    <row r="1161" spans="1:6" x14ac:dyDescent="0.25">
      <c r="A1161" s="30">
        <v>42447</v>
      </c>
      <c r="B1161" s="18">
        <v>5641</v>
      </c>
      <c r="C1161" s="31" t="s">
        <v>560</v>
      </c>
      <c r="D1161" s="9"/>
      <c r="E1161" s="9">
        <v>30942.75</v>
      </c>
      <c r="F1161" s="9">
        <f t="shared" si="17"/>
        <v>326485.28599999897</v>
      </c>
    </row>
    <row r="1162" spans="1:6" x14ac:dyDescent="0.25">
      <c r="A1162" s="30">
        <v>42447</v>
      </c>
      <c r="B1162" s="18"/>
      <c r="C1162" s="31" t="s">
        <v>323</v>
      </c>
      <c r="D1162" s="9"/>
      <c r="E1162" s="9">
        <v>15000</v>
      </c>
      <c r="F1162" s="9">
        <f t="shared" si="17"/>
        <v>311485.28599999897</v>
      </c>
    </row>
    <row r="1163" spans="1:6" x14ac:dyDescent="0.25">
      <c r="A1163" s="30">
        <v>42447</v>
      </c>
      <c r="B1163" s="18"/>
      <c r="C1163" s="31" t="s">
        <v>8</v>
      </c>
      <c r="D1163" s="9">
        <v>20206.38</v>
      </c>
      <c r="E1163" s="9"/>
      <c r="F1163" s="9">
        <f t="shared" si="17"/>
        <v>331691.66599999898</v>
      </c>
    </row>
    <row r="1164" spans="1:6" x14ac:dyDescent="0.25">
      <c r="A1164" s="30">
        <v>42447</v>
      </c>
      <c r="B1164" s="18"/>
      <c r="C1164" s="31" t="s">
        <v>10</v>
      </c>
      <c r="D1164" s="9">
        <v>78333.72</v>
      </c>
      <c r="E1164" s="9"/>
      <c r="F1164" s="9">
        <f t="shared" ref="F1164:F1250" si="18">F1163+D1164-E1164</f>
        <v>410025.38599999901</v>
      </c>
    </row>
    <row r="1165" spans="1:6" x14ac:dyDescent="0.25">
      <c r="A1165" s="30">
        <v>42447</v>
      </c>
      <c r="B1165" s="18"/>
      <c r="C1165" s="31" t="s">
        <v>41</v>
      </c>
      <c r="D1165" s="9"/>
      <c r="E1165" s="9">
        <v>4.45</v>
      </c>
      <c r="F1165" s="9">
        <f t="shared" si="18"/>
        <v>410020.935999999</v>
      </c>
    </row>
    <row r="1166" spans="1:6" x14ac:dyDescent="0.25">
      <c r="A1166" s="30">
        <v>42447</v>
      </c>
      <c r="B1166" s="18"/>
      <c r="C1166" s="31" t="s">
        <v>41</v>
      </c>
      <c r="D1166" s="9"/>
      <c r="E1166" s="9">
        <v>4.46</v>
      </c>
      <c r="F1166" s="9">
        <f t="shared" si="18"/>
        <v>410016.47599999898</v>
      </c>
    </row>
    <row r="1167" spans="1:6" x14ac:dyDescent="0.25">
      <c r="A1167" s="30">
        <v>42447</v>
      </c>
      <c r="B1167" s="18"/>
      <c r="C1167" s="31" t="s">
        <v>41</v>
      </c>
      <c r="D1167" s="9"/>
      <c r="E1167" s="9">
        <v>9.2799999999999994</v>
      </c>
      <c r="F1167" s="9">
        <f t="shared" si="18"/>
        <v>410007.19599999895</v>
      </c>
    </row>
    <row r="1168" spans="1:6" x14ac:dyDescent="0.25">
      <c r="A1168" s="30">
        <v>42447</v>
      </c>
      <c r="B1168" s="18"/>
      <c r="C1168" s="31" t="s">
        <v>41</v>
      </c>
      <c r="D1168" s="9"/>
      <c r="E1168" s="9">
        <v>9.2799999999999994</v>
      </c>
      <c r="F1168" s="9">
        <f t="shared" si="18"/>
        <v>409997.91599999892</v>
      </c>
    </row>
    <row r="1169" spans="1:6" x14ac:dyDescent="0.25">
      <c r="A1169" s="30">
        <v>42451</v>
      </c>
      <c r="B1169" s="18"/>
      <c r="C1169" s="31" t="s">
        <v>388</v>
      </c>
      <c r="D1169" s="9"/>
      <c r="E1169" s="9">
        <v>6000</v>
      </c>
      <c r="F1169" s="9">
        <f t="shared" si="18"/>
        <v>403997.91599999892</v>
      </c>
    </row>
    <row r="1170" spans="1:6" x14ac:dyDescent="0.25">
      <c r="A1170" s="30">
        <v>42451</v>
      </c>
      <c r="B1170" s="18">
        <v>5642</v>
      </c>
      <c r="C1170" s="31" t="s">
        <v>561</v>
      </c>
      <c r="D1170" s="9"/>
      <c r="E1170" s="9">
        <v>10694.01</v>
      </c>
      <c r="F1170" s="9">
        <f t="shared" si="18"/>
        <v>393303.90599999891</v>
      </c>
    </row>
    <row r="1171" spans="1:6" x14ac:dyDescent="0.25">
      <c r="A1171" s="30">
        <v>42451</v>
      </c>
      <c r="B1171" s="18">
        <v>5643</v>
      </c>
      <c r="C1171" s="31" t="s">
        <v>302</v>
      </c>
      <c r="D1171" s="9"/>
      <c r="E1171" s="9">
        <v>7902.4</v>
      </c>
      <c r="F1171" s="9">
        <f t="shared" si="18"/>
        <v>385401.50599999889</v>
      </c>
    </row>
    <row r="1172" spans="1:6" x14ac:dyDescent="0.25">
      <c r="A1172" s="30">
        <v>42451</v>
      </c>
      <c r="B1172" s="18"/>
      <c r="C1172" s="31" t="s">
        <v>495</v>
      </c>
      <c r="D1172" s="9"/>
      <c r="E1172" s="9">
        <v>3000</v>
      </c>
      <c r="F1172" s="9">
        <f t="shared" si="18"/>
        <v>382401.50599999889</v>
      </c>
    </row>
    <row r="1173" spans="1:6" x14ac:dyDescent="0.25">
      <c r="A1173" s="30">
        <v>42451</v>
      </c>
      <c r="B1173" s="18">
        <v>5644</v>
      </c>
      <c r="C1173" s="31" t="s">
        <v>562</v>
      </c>
      <c r="D1173" s="9"/>
      <c r="E1173" s="9">
        <v>2200</v>
      </c>
      <c r="F1173" s="9">
        <f t="shared" si="18"/>
        <v>380201.50599999889</v>
      </c>
    </row>
    <row r="1174" spans="1:6" x14ac:dyDescent="0.25">
      <c r="A1174" s="30">
        <v>42451</v>
      </c>
      <c r="B1174" s="18"/>
      <c r="C1174" s="31" t="s">
        <v>41</v>
      </c>
      <c r="D1174" s="9"/>
      <c r="E1174" s="9">
        <v>4.46</v>
      </c>
      <c r="F1174" s="9">
        <f t="shared" si="18"/>
        <v>380197.04599999887</v>
      </c>
    </row>
    <row r="1175" spans="1:6" x14ac:dyDescent="0.25">
      <c r="A1175" s="30">
        <v>42451</v>
      </c>
      <c r="B1175" s="18"/>
      <c r="C1175" s="31" t="s">
        <v>41</v>
      </c>
      <c r="D1175" s="9"/>
      <c r="E1175" s="9">
        <v>4.46</v>
      </c>
      <c r="F1175" s="9">
        <f t="shared" si="18"/>
        <v>380192.58599999885</v>
      </c>
    </row>
    <row r="1176" spans="1:6" x14ac:dyDescent="0.25">
      <c r="A1176" s="30">
        <v>42452</v>
      </c>
      <c r="B1176" s="18">
        <v>5645</v>
      </c>
      <c r="C1176" s="31" t="s">
        <v>563</v>
      </c>
      <c r="D1176" s="9"/>
      <c r="E1176" s="9">
        <v>2890</v>
      </c>
      <c r="F1176" s="9">
        <f t="shared" si="18"/>
        <v>377302.58599999885</v>
      </c>
    </row>
    <row r="1177" spans="1:6" x14ac:dyDescent="0.25">
      <c r="A1177" s="30">
        <v>42451</v>
      </c>
      <c r="B1177" s="18"/>
      <c r="C1177" s="31" t="s">
        <v>8</v>
      </c>
      <c r="D1177" s="9">
        <v>58493.47</v>
      </c>
      <c r="E1177" s="9"/>
      <c r="F1177" s="9">
        <f t="shared" si="18"/>
        <v>435796.05599999882</v>
      </c>
    </row>
    <row r="1178" spans="1:6" x14ac:dyDescent="0.25">
      <c r="A1178" s="30">
        <v>42452</v>
      </c>
      <c r="B1178" s="18"/>
      <c r="C1178" s="31" t="s">
        <v>564</v>
      </c>
      <c r="D1178" s="9"/>
      <c r="E1178" s="9">
        <v>3277.5</v>
      </c>
      <c r="F1178" s="9">
        <f t="shared" si="18"/>
        <v>432518.55599999882</v>
      </c>
    </row>
    <row r="1179" spans="1:6" x14ac:dyDescent="0.25">
      <c r="A1179" s="30">
        <v>42452</v>
      </c>
      <c r="B1179" s="18"/>
      <c r="C1179" s="31" t="s">
        <v>431</v>
      </c>
      <c r="D1179" s="9"/>
      <c r="E1179" s="9">
        <v>3217.77</v>
      </c>
      <c r="F1179" s="9">
        <f t="shared" si="18"/>
        <v>429300.7859999988</v>
      </c>
    </row>
    <row r="1180" spans="1:6" x14ac:dyDescent="0.25">
      <c r="A1180" s="30">
        <v>42452</v>
      </c>
      <c r="B1180" s="18"/>
      <c r="C1180" s="31" t="s">
        <v>388</v>
      </c>
      <c r="D1180" s="9"/>
      <c r="E1180" s="9">
        <v>7000</v>
      </c>
      <c r="F1180" s="9">
        <f t="shared" si="18"/>
        <v>422300.7859999988</v>
      </c>
    </row>
    <row r="1181" spans="1:6" x14ac:dyDescent="0.25">
      <c r="A1181" s="30">
        <v>42452</v>
      </c>
      <c r="B1181" s="18">
        <v>5646</v>
      </c>
      <c r="C1181" s="31" t="s">
        <v>565</v>
      </c>
      <c r="D1181" s="9"/>
      <c r="E1181" s="9">
        <v>6960</v>
      </c>
      <c r="F1181" s="9">
        <f t="shared" si="18"/>
        <v>415340.7859999988</v>
      </c>
    </row>
    <row r="1182" spans="1:6" x14ac:dyDescent="0.25">
      <c r="A1182" s="30">
        <v>42452</v>
      </c>
      <c r="B1182" s="18">
        <v>5647</v>
      </c>
      <c r="C1182" s="31" t="s">
        <v>566</v>
      </c>
      <c r="D1182" s="9"/>
      <c r="E1182" s="9">
        <v>40000</v>
      </c>
      <c r="F1182" s="9">
        <f t="shared" si="18"/>
        <v>375340.7859999988</v>
      </c>
    </row>
    <row r="1183" spans="1:6" x14ac:dyDescent="0.25">
      <c r="A1183" s="34">
        <v>42422</v>
      </c>
      <c r="B1183" s="36">
        <v>5606</v>
      </c>
      <c r="C1183" s="20" t="s">
        <v>473</v>
      </c>
      <c r="D1183" s="37"/>
      <c r="E1183" s="37">
        <v>41261</v>
      </c>
      <c r="F1183" s="9">
        <f t="shared" si="18"/>
        <v>334079.7859999988</v>
      </c>
    </row>
    <row r="1184" spans="1:6" x14ac:dyDescent="0.25">
      <c r="A1184" s="34">
        <v>42452</v>
      </c>
      <c r="B1184" s="36"/>
      <c r="C1184" s="20" t="s">
        <v>41</v>
      </c>
      <c r="D1184" s="37"/>
      <c r="E1184" s="37">
        <v>4.47</v>
      </c>
      <c r="F1184" s="9">
        <f t="shared" si="18"/>
        <v>334075.31599999883</v>
      </c>
    </row>
    <row r="1185" spans="1:6" x14ac:dyDescent="0.25">
      <c r="A1185" s="34">
        <v>42452</v>
      </c>
      <c r="B1185" s="36"/>
      <c r="C1185" s="20" t="s">
        <v>41</v>
      </c>
      <c r="D1185" s="37"/>
      <c r="E1185" s="37">
        <v>4.47</v>
      </c>
      <c r="F1185" s="9">
        <f t="shared" si="18"/>
        <v>334070.84599999886</v>
      </c>
    </row>
    <row r="1186" spans="1:6" x14ac:dyDescent="0.25">
      <c r="A1186" s="34">
        <v>42452</v>
      </c>
      <c r="B1186" s="36"/>
      <c r="C1186" s="20" t="s">
        <v>41</v>
      </c>
      <c r="D1186" s="37"/>
      <c r="E1186" s="37">
        <v>4.47</v>
      </c>
      <c r="F1186" s="9">
        <f t="shared" si="18"/>
        <v>334066.37599999888</v>
      </c>
    </row>
    <row r="1187" spans="1:6" x14ac:dyDescent="0.25">
      <c r="A1187" s="34">
        <v>42455</v>
      </c>
      <c r="B1187" s="36"/>
      <c r="C1187" s="20" t="s">
        <v>567</v>
      </c>
      <c r="D1187" s="37"/>
      <c r="E1187" s="37">
        <v>1500</v>
      </c>
      <c r="F1187" s="9">
        <f t="shared" si="18"/>
        <v>332566.37599999888</v>
      </c>
    </row>
    <row r="1188" spans="1:6" x14ac:dyDescent="0.25">
      <c r="A1188" s="34">
        <v>42457</v>
      </c>
      <c r="B1188" s="36">
        <v>5648</v>
      </c>
      <c r="C1188" s="20" t="s">
        <v>568</v>
      </c>
      <c r="D1188" s="37"/>
      <c r="E1188" s="37">
        <v>31400</v>
      </c>
      <c r="F1188" s="9">
        <f t="shared" si="18"/>
        <v>301166.37599999888</v>
      </c>
    </row>
    <row r="1189" spans="1:6" x14ac:dyDescent="0.25">
      <c r="A1189" s="34">
        <v>42457</v>
      </c>
      <c r="B1189" s="36"/>
      <c r="C1189" s="20" t="s">
        <v>495</v>
      </c>
      <c r="D1189" s="37"/>
      <c r="E1189" s="37">
        <v>3000</v>
      </c>
      <c r="F1189" s="9">
        <f t="shared" si="18"/>
        <v>298166.37599999888</v>
      </c>
    </row>
    <row r="1190" spans="1:6" x14ac:dyDescent="0.25">
      <c r="A1190" s="34">
        <v>42457</v>
      </c>
      <c r="B1190" s="36"/>
      <c r="C1190" s="20" t="s">
        <v>569</v>
      </c>
      <c r="D1190" s="37"/>
      <c r="E1190" s="37">
        <v>4640</v>
      </c>
      <c r="F1190" s="9">
        <f t="shared" si="18"/>
        <v>293526.37599999888</v>
      </c>
    </row>
    <row r="1191" spans="1:6" x14ac:dyDescent="0.25">
      <c r="A1191" s="34">
        <v>42457</v>
      </c>
      <c r="B1191" s="36"/>
      <c r="C1191" s="20" t="s">
        <v>569</v>
      </c>
      <c r="D1191" s="37"/>
      <c r="E1191" s="37">
        <v>464</v>
      </c>
      <c r="F1191" s="9">
        <f t="shared" si="18"/>
        <v>293062.37599999888</v>
      </c>
    </row>
    <row r="1192" spans="1:6" x14ac:dyDescent="0.25">
      <c r="A1192" s="34">
        <v>42457</v>
      </c>
      <c r="B1192" s="36"/>
      <c r="C1192" s="20" t="s">
        <v>570</v>
      </c>
      <c r="D1192" s="37"/>
      <c r="E1192" s="37">
        <v>4482</v>
      </c>
      <c r="F1192" s="9">
        <f t="shared" si="18"/>
        <v>288580.37599999888</v>
      </c>
    </row>
    <row r="1193" spans="1:6" x14ac:dyDescent="0.25">
      <c r="A1193" s="34">
        <v>42457</v>
      </c>
      <c r="B1193" s="36"/>
      <c r="C1193" s="20" t="s">
        <v>571</v>
      </c>
      <c r="D1193" s="37"/>
      <c r="E1193" s="37">
        <v>20000</v>
      </c>
      <c r="F1193" s="9">
        <f t="shared" si="18"/>
        <v>268580.37599999888</v>
      </c>
    </row>
    <row r="1194" spans="1:6" x14ac:dyDescent="0.25">
      <c r="A1194" s="34">
        <v>42457</v>
      </c>
      <c r="B1194" s="36"/>
      <c r="C1194" s="20" t="s">
        <v>572</v>
      </c>
      <c r="D1194" s="37"/>
      <c r="E1194" s="37">
        <v>8900</v>
      </c>
      <c r="F1194" s="9">
        <f t="shared" si="18"/>
        <v>259680.37599999888</v>
      </c>
    </row>
    <row r="1195" spans="1:6" x14ac:dyDescent="0.25">
      <c r="A1195" s="34">
        <v>42457</v>
      </c>
      <c r="B1195" s="36"/>
      <c r="C1195" s="20" t="s">
        <v>8</v>
      </c>
      <c r="D1195" s="37">
        <v>67820.600000000006</v>
      </c>
      <c r="E1195" s="37"/>
      <c r="F1195" s="9">
        <f t="shared" si="18"/>
        <v>327500.97599999886</v>
      </c>
    </row>
    <row r="1196" spans="1:6" x14ac:dyDescent="0.25">
      <c r="A1196" s="34">
        <v>42457</v>
      </c>
      <c r="B1196" s="36"/>
      <c r="C1196" s="20" t="s">
        <v>8</v>
      </c>
      <c r="D1196" s="37">
        <v>13347.45</v>
      </c>
      <c r="E1196" s="37"/>
      <c r="F1196" s="9">
        <f t="shared" si="18"/>
        <v>340848.42599999887</v>
      </c>
    </row>
    <row r="1197" spans="1:6" x14ac:dyDescent="0.25">
      <c r="A1197" s="34">
        <v>42457</v>
      </c>
      <c r="B1197" s="36"/>
      <c r="C1197" s="20" t="s">
        <v>8</v>
      </c>
      <c r="D1197" s="37">
        <v>3690</v>
      </c>
      <c r="E1197" s="37"/>
      <c r="F1197" s="9">
        <f t="shared" si="18"/>
        <v>344538.42599999887</v>
      </c>
    </row>
    <row r="1198" spans="1:6" x14ac:dyDescent="0.25">
      <c r="A1198" s="34">
        <v>42457</v>
      </c>
      <c r="B1198" s="36"/>
      <c r="C1198" s="20" t="s">
        <v>41</v>
      </c>
      <c r="D1198" s="37"/>
      <c r="E1198" s="37">
        <v>0.23</v>
      </c>
      <c r="F1198" s="9">
        <f t="shared" si="18"/>
        <v>344538.19599999889</v>
      </c>
    </row>
    <row r="1199" spans="1:6" x14ac:dyDescent="0.25">
      <c r="A1199" s="34">
        <v>42457</v>
      </c>
      <c r="B1199" s="36"/>
      <c r="C1199" s="20" t="s">
        <v>41</v>
      </c>
      <c r="D1199" s="37"/>
      <c r="E1199" s="37">
        <v>9.2799999999999994</v>
      </c>
      <c r="F1199" s="9">
        <f t="shared" si="18"/>
        <v>344528.91599999886</v>
      </c>
    </row>
    <row r="1200" spans="1:6" x14ac:dyDescent="0.25">
      <c r="A1200" s="34">
        <v>42457</v>
      </c>
      <c r="B1200" s="36"/>
      <c r="C1200" s="20" t="s">
        <v>41</v>
      </c>
      <c r="D1200" s="37"/>
      <c r="E1200" s="37">
        <v>9.2799999999999994</v>
      </c>
      <c r="F1200" s="9">
        <f t="shared" si="18"/>
        <v>344519.63599999883</v>
      </c>
    </row>
    <row r="1201" spans="1:11" x14ac:dyDescent="0.25">
      <c r="A1201" s="34">
        <v>42457</v>
      </c>
      <c r="B1201" s="36"/>
      <c r="C1201" s="20" t="s">
        <v>41</v>
      </c>
      <c r="D1201" s="37"/>
      <c r="E1201" s="37">
        <v>9.2799999999999994</v>
      </c>
      <c r="F1201" s="9">
        <f t="shared" si="18"/>
        <v>344510.35599999881</v>
      </c>
    </row>
    <row r="1202" spans="1:11" x14ac:dyDescent="0.25">
      <c r="A1202" s="34">
        <v>42457</v>
      </c>
      <c r="B1202" s="36"/>
      <c r="C1202" s="20" t="s">
        <v>41</v>
      </c>
      <c r="D1202" s="37"/>
      <c r="E1202" s="37">
        <v>9.2799999999999994</v>
      </c>
      <c r="F1202" s="9">
        <f t="shared" si="18"/>
        <v>344501.07599999878</v>
      </c>
    </row>
    <row r="1203" spans="1:11" x14ac:dyDescent="0.25">
      <c r="A1203" s="34">
        <v>42458</v>
      </c>
      <c r="B1203" s="36"/>
      <c r="C1203" s="20" t="s">
        <v>296</v>
      </c>
      <c r="D1203" s="37"/>
      <c r="E1203" s="37">
        <v>6000</v>
      </c>
      <c r="F1203" s="9">
        <f t="shared" si="18"/>
        <v>338501.07599999878</v>
      </c>
    </row>
    <row r="1204" spans="1:11" x14ac:dyDescent="0.25">
      <c r="A1204" s="34">
        <v>42458</v>
      </c>
      <c r="B1204" s="36">
        <v>5649</v>
      </c>
      <c r="C1204" s="20" t="s">
        <v>573</v>
      </c>
      <c r="D1204" s="37"/>
      <c r="E1204" s="37">
        <v>11426</v>
      </c>
      <c r="F1204" s="9">
        <f t="shared" si="18"/>
        <v>327075.07599999878</v>
      </c>
    </row>
    <row r="1205" spans="1:11" x14ac:dyDescent="0.25">
      <c r="A1205" s="34">
        <v>42458</v>
      </c>
      <c r="B1205" s="36"/>
      <c r="C1205" s="20" t="s">
        <v>10</v>
      </c>
      <c r="D1205" s="37">
        <v>5188.84</v>
      </c>
      <c r="E1205" s="37"/>
      <c r="F1205" s="9">
        <f t="shared" si="18"/>
        <v>332263.9159999988</v>
      </c>
    </row>
    <row r="1206" spans="1:11" x14ac:dyDescent="0.25">
      <c r="A1206" s="34">
        <v>42458</v>
      </c>
      <c r="B1206" s="36"/>
      <c r="C1206" s="20" t="s">
        <v>8</v>
      </c>
      <c r="D1206" s="37">
        <v>8814</v>
      </c>
      <c r="E1206" s="37"/>
      <c r="F1206" s="9">
        <f t="shared" si="18"/>
        <v>341077.9159999988</v>
      </c>
    </row>
    <row r="1207" spans="1:11" x14ac:dyDescent="0.25">
      <c r="A1207" s="34">
        <v>42458</v>
      </c>
      <c r="B1207" s="36"/>
      <c r="C1207" s="20" t="s">
        <v>8</v>
      </c>
      <c r="D1207" s="37">
        <v>5418</v>
      </c>
      <c r="E1207" s="37"/>
      <c r="F1207" s="9">
        <f t="shared" si="18"/>
        <v>346495.9159999988</v>
      </c>
    </row>
    <row r="1208" spans="1:11" x14ac:dyDescent="0.25">
      <c r="A1208" s="34">
        <v>42458</v>
      </c>
      <c r="B1208" s="36"/>
      <c r="C1208" s="20" t="s">
        <v>8</v>
      </c>
      <c r="D1208" s="37">
        <v>6805</v>
      </c>
      <c r="E1208" s="37"/>
      <c r="F1208" s="9">
        <f t="shared" si="18"/>
        <v>353300.9159999988</v>
      </c>
    </row>
    <row r="1209" spans="1:11" x14ac:dyDescent="0.25">
      <c r="A1209" s="34">
        <v>42458</v>
      </c>
      <c r="B1209" s="36"/>
      <c r="C1209" s="20" t="s">
        <v>41</v>
      </c>
      <c r="D1209" s="37"/>
      <c r="E1209" s="37">
        <v>0.23</v>
      </c>
      <c r="F1209" s="9">
        <f t="shared" si="18"/>
        <v>353300.68599999882</v>
      </c>
    </row>
    <row r="1210" spans="1:11" x14ac:dyDescent="0.25">
      <c r="A1210" s="34">
        <v>42458</v>
      </c>
      <c r="B1210" s="36"/>
      <c r="C1210" s="20" t="s">
        <v>41</v>
      </c>
      <c r="D1210" s="37"/>
      <c r="E1210" s="37">
        <v>9.2799999999999994</v>
      </c>
      <c r="F1210" s="9">
        <f t="shared" si="18"/>
        <v>353291.40599999879</v>
      </c>
    </row>
    <row r="1211" spans="1:11" x14ac:dyDescent="0.25">
      <c r="A1211" s="34">
        <v>42459</v>
      </c>
      <c r="B1211" s="36">
        <v>5650</v>
      </c>
      <c r="C1211" s="20" t="s">
        <v>574</v>
      </c>
      <c r="D1211" s="37"/>
      <c r="E1211" s="37">
        <v>14668.8</v>
      </c>
      <c r="F1211" s="9">
        <f t="shared" si="18"/>
        <v>338622.60599999881</v>
      </c>
    </row>
    <row r="1212" spans="1:11" x14ac:dyDescent="0.25">
      <c r="A1212" s="34">
        <v>42459</v>
      </c>
      <c r="B1212" s="36"/>
      <c r="C1212" s="20" t="s">
        <v>575</v>
      </c>
      <c r="D1212" s="37"/>
      <c r="E1212" s="37">
        <v>15000</v>
      </c>
      <c r="F1212" s="9">
        <f t="shared" si="18"/>
        <v>323622.60599999881</v>
      </c>
    </row>
    <row r="1213" spans="1:11" x14ac:dyDescent="0.25">
      <c r="A1213" s="34">
        <v>42459</v>
      </c>
      <c r="B1213" s="36"/>
      <c r="C1213" s="20" t="s">
        <v>8</v>
      </c>
      <c r="D1213" s="37">
        <v>35520</v>
      </c>
      <c r="E1213" s="37"/>
      <c r="F1213" s="9">
        <f t="shared" si="18"/>
        <v>359142.60599999881</v>
      </c>
    </row>
    <row r="1214" spans="1:11" x14ac:dyDescent="0.25">
      <c r="A1214" s="34">
        <v>42459</v>
      </c>
      <c r="B1214" s="36"/>
      <c r="C1214" s="20" t="s">
        <v>246</v>
      </c>
      <c r="D1214" s="37"/>
      <c r="E1214" s="37">
        <v>35520</v>
      </c>
      <c r="F1214" s="9">
        <f t="shared" si="18"/>
        <v>323622.60599999881</v>
      </c>
    </row>
    <row r="1215" spans="1:11" x14ac:dyDescent="0.25">
      <c r="A1215" s="34">
        <v>42459</v>
      </c>
      <c r="B1215" s="36"/>
      <c r="C1215" s="20" t="s">
        <v>8</v>
      </c>
      <c r="D1215" s="37">
        <v>50000</v>
      </c>
      <c r="E1215" s="37"/>
      <c r="F1215" s="9">
        <f t="shared" si="18"/>
        <v>373622.60599999881</v>
      </c>
    </row>
    <row r="1216" spans="1:11" x14ac:dyDescent="0.25">
      <c r="A1216" s="34">
        <v>42459</v>
      </c>
      <c r="B1216" s="36"/>
      <c r="C1216" s="20" t="s">
        <v>246</v>
      </c>
      <c r="D1216" s="37"/>
      <c r="E1216" s="37">
        <v>71400</v>
      </c>
      <c r="F1216" s="9">
        <f t="shared" si="18"/>
        <v>302222.60599999881</v>
      </c>
      <c r="H1216" s="114" t="s">
        <v>590</v>
      </c>
      <c r="I1216" s="114"/>
      <c r="J1216" s="114"/>
      <c r="K1216" s="114"/>
    </row>
    <row r="1217" spans="1:11" x14ac:dyDescent="0.25">
      <c r="A1217" s="34">
        <v>42459</v>
      </c>
      <c r="B1217" s="36"/>
      <c r="C1217" s="20" t="s">
        <v>576</v>
      </c>
      <c r="D1217" s="37"/>
      <c r="E1217" s="37">
        <v>13650</v>
      </c>
      <c r="F1217" s="9">
        <f t="shared" si="18"/>
        <v>288572.60599999881</v>
      </c>
    </row>
    <row r="1218" spans="1:11" x14ac:dyDescent="0.25">
      <c r="A1218" s="34">
        <v>42459</v>
      </c>
      <c r="B1218" s="36"/>
      <c r="C1218" s="20" t="s">
        <v>41</v>
      </c>
      <c r="D1218" s="37"/>
      <c r="E1218" s="37">
        <v>9.2799999999999994</v>
      </c>
      <c r="F1218" s="9">
        <f t="shared" si="18"/>
        <v>288563.32599999878</v>
      </c>
      <c r="H1218" s="96" t="s">
        <v>12</v>
      </c>
      <c r="K1218" s="96" t="s">
        <v>13</v>
      </c>
    </row>
    <row r="1219" spans="1:11" x14ac:dyDescent="0.25">
      <c r="A1219" s="34">
        <v>42459</v>
      </c>
      <c r="B1219" s="36"/>
      <c r="C1219" s="20" t="s">
        <v>41</v>
      </c>
      <c r="D1219" s="37"/>
      <c r="E1219" s="37">
        <v>9.2799999999999994</v>
      </c>
      <c r="F1219" s="9">
        <f t="shared" si="18"/>
        <v>288554.04599999875</v>
      </c>
      <c r="H1219" s="2">
        <v>272338.36</v>
      </c>
      <c r="K1219" s="1">
        <v>283685.31</v>
      </c>
    </row>
    <row r="1220" spans="1:11" x14ac:dyDescent="0.25">
      <c r="A1220" s="34">
        <v>42459</v>
      </c>
      <c r="B1220" s="36"/>
      <c r="C1220" s="20" t="s">
        <v>41</v>
      </c>
      <c r="D1220" s="37"/>
      <c r="E1220" s="37">
        <v>9.2799999999999994</v>
      </c>
      <c r="F1220" s="9">
        <f t="shared" si="18"/>
        <v>288544.76599999872</v>
      </c>
      <c r="H1220" s="2"/>
      <c r="K1220" s="1"/>
    </row>
    <row r="1221" spans="1:11" x14ac:dyDescent="0.25">
      <c r="A1221" s="34">
        <v>42459</v>
      </c>
      <c r="B1221" s="36"/>
      <c r="C1221" s="20" t="s">
        <v>41</v>
      </c>
      <c r="D1221" s="37"/>
      <c r="E1221" s="37">
        <v>9.2799999999999994</v>
      </c>
      <c r="F1221" s="9">
        <f t="shared" si="18"/>
        <v>288535.48599999869</v>
      </c>
      <c r="H1221" s="2"/>
      <c r="K1221" s="1"/>
    </row>
    <row r="1222" spans="1:11" x14ac:dyDescent="0.25">
      <c r="A1222" s="34">
        <v>42460</v>
      </c>
      <c r="B1222" s="36"/>
      <c r="C1222" s="20" t="s">
        <v>580</v>
      </c>
      <c r="D1222" s="37">
        <v>5151</v>
      </c>
      <c r="E1222" s="37"/>
      <c r="F1222" s="9">
        <f t="shared" si="18"/>
        <v>293686.48599999869</v>
      </c>
      <c r="H1222" s="26"/>
      <c r="J1222" s="11" t="s">
        <v>77</v>
      </c>
    </row>
    <row r="1223" spans="1:11" x14ac:dyDescent="0.25">
      <c r="A1223" s="34">
        <v>42460</v>
      </c>
      <c r="B1223" s="36"/>
      <c r="C1223" s="20" t="s">
        <v>581</v>
      </c>
      <c r="D1223" s="37"/>
      <c r="E1223" s="37">
        <v>1151</v>
      </c>
      <c r="F1223" s="9">
        <f t="shared" si="18"/>
        <v>292535.48599999869</v>
      </c>
      <c r="H1223" s="32"/>
      <c r="J1223" s="77"/>
    </row>
    <row r="1224" spans="1:11" x14ac:dyDescent="0.25">
      <c r="A1224" s="34">
        <v>42460</v>
      </c>
      <c r="B1224" s="36">
        <v>5651</v>
      </c>
      <c r="C1224" s="20" t="s">
        <v>577</v>
      </c>
      <c r="D1224" s="37"/>
      <c r="E1224" s="37">
        <v>20076</v>
      </c>
      <c r="F1224" s="9">
        <f t="shared" si="18"/>
        <v>272459.48599999869</v>
      </c>
      <c r="H1224" s="27"/>
      <c r="I1224" s="83" t="s">
        <v>591</v>
      </c>
      <c r="J1224" s="77">
        <v>1346.95</v>
      </c>
    </row>
    <row r="1225" spans="1:11" x14ac:dyDescent="0.25">
      <c r="A1225" s="34">
        <v>42460</v>
      </c>
      <c r="B1225" s="36">
        <v>5652</v>
      </c>
      <c r="C1225" s="20" t="s">
        <v>578</v>
      </c>
      <c r="D1225" s="37"/>
      <c r="E1225" s="8">
        <v>1346.95</v>
      </c>
      <c r="F1225" s="9">
        <f t="shared" si="18"/>
        <v>271112.53599999868</v>
      </c>
      <c r="H1225" s="28"/>
      <c r="I1225" s="83" t="s">
        <v>592</v>
      </c>
      <c r="J1225" s="77">
        <v>10000</v>
      </c>
    </row>
    <row r="1226" spans="1:11" x14ac:dyDescent="0.25">
      <c r="A1226" s="34">
        <v>42460</v>
      </c>
      <c r="B1226" s="36">
        <v>5653</v>
      </c>
      <c r="C1226" s="20" t="s">
        <v>579</v>
      </c>
      <c r="D1226" s="37"/>
      <c r="E1226" s="37">
        <v>2953.95</v>
      </c>
      <c r="F1226" s="9">
        <f t="shared" si="18"/>
        <v>268158.58599999867</v>
      </c>
      <c r="H1226" s="28"/>
      <c r="I1226" s="83"/>
      <c r="J1226" s="77"/>
    </row>
    <row r="1227" spans="1:11" x14ac:dyDescent="0.25">
      <c r="A1227" s="34">
        <v>42460</v>
      </c>
      <c r="B1227" s="36"/>
      <c r="C1227" s="20" t="s">
        <v>296</v>
      </c>
      <c r="D1227" s="37"/>
      <c r="E1227" s="37">
        <v>6000</v>
      </c>
      <c r="F1227" s="9">
        <f t="shared" si="18"/>
        <v>262158.58599999867</v>
      </c>
      <c r="H1227" s="28"/>
      <c r="I1227" s="83"/>
      <c r="J1227" s="77"/>
    </row>
    <row r="1228" spans="1:11" x14ac:dyDescent="0.25">
      <c r="A1228" s="34">
        <v>42460</v>
      </c>
      <c r="B1228" s="36"/>
      <c r="C1228" s="20" t="s">
        <v>8</v>
      </c>
      <c r="D1228" s="37">
        <v>15077.56</v>
      </c>
      <c r="E1228" s="37"/>
      <c r="F1228" s="9">
        <f t="shared" si="18"/>
        <v>277236.14599999867</v>
      </c>
      <c r="H1228" s="28"/>
      <c r="I1228" s="84"/>
      <c r="J1228" s="77"/>
      <c r="K1228" s="2"/>
    </row>
    <row r="1229" spans="1:11" x14ac:dyDescent="0.25">
      <c r="A1229" s="34">
        <v>42460</v>
      </c>
      <c r="B1229" s="36">
        <v>5654</v>
      </c>
      <c r="C1229" s="20" t="s">
        <v>582</v>
      </c>
      <c r="D1229" s="37"/>
      <c r="E1229" s="8">
        <v>10000</v>
      </c>
      <c r="F1229" s="9">
        <f t="shared" si="18"/>
        <v>267236.14599999867</v>
      </c>
      <c r="H1229" s="32"/>
      <c r="I1229" s="40"/>
      <c r="J1229" s="41"/>
      <c r="K1229" s="2"/>
    </row>
    <row r="1230" spans="1:11" x14ac:dyDescent="0.25">
      <c r="A1230" s="34">
        <v>42460</v>
      </c>
      <c r="B1230" s="36"/>
      <c r="C1230" s="20" t="s">
        <v>8</v>
      </c>
      <c r="D1230" s="37">
        <v>6814.92</v>
      </c>
      <c r="E1230" s="37"/>
      <c r="F1230" s="9">
        <f t="shared" si="18"/>
        <v>274051.06599999865</v>
      </c>
      <c r="H1230" s="32"/>
      <c r="I1230" s="40"/>
      <c r="J1230" s="41"/>
      <c r="K1230" s="2"/>
    </row>
    <row r="1231" spans="1:11" ht="15.75" thickBot="1" x14ac:dyDescent="0.3">
      <c r="A1231" s="34">
        <v>42460</v>
      </c>
      <c r="B1231" s="36"/>
      <c r="C1231" s="20" t="s">
        <v>41</v>
      </c>
      <c r="D1231" s="37"/>
      <c r="E1231" s="37">
        <v>0.23</v>
      </c>
      <c r="F1231" s="9">
        <f t="shared" si="18"/>
        <v>274050.83599999867</v>
      </c>
      <c r="H1231" s="12">
        <f>H1219</f>
        <v>272338.36</v>
      </c>
      <c r="K1231" s="35">
        <f>K1219-J1224-J1225-J1226</f>
        <v>272338.36</v>
      </c>
    </row>
    <row r="1232" spans="1:11" ht="15.75" thickTop="1" x14ac:dyDescent="0.25">
      <c r="A1232" s="34">
        <v>42460</v>
      </c>
      <c r="B1232" s="36"/>
      <c r="C1232" s="20" t="s">
        <v>28</v>
      </c>
      <c r="D1232" s="37">
        <v>270000</v>
      </c>
      <c r="E1232" s="37"/>
      <c r="F1232" s="9">
        <f t="shared" si="18"/>
        <v>544050.83599999873</v>
      </c>
    </row>
    <row r="1233" spans="1:6" x14ac:dyDescent="0.25">
      <c r="A1233" s="34">
        <v>42460</v>
      </c>
      <c r="B1233" s="36"/>
      <c r="C1233" s="20" t="s">
        <v>23</v>
      </c>
      <c r="D1233" s="37">
        <v>24.24</v>
      </c>
      <c r="E1233" s="37"/>
      <c r="F1233" s="9">
        <f t="shared" si="18"/>
        <v>544075.07599999872</v>
      </c>
    </row>
    <row r="1234" spans="1:6" x14ac:dyDescent="0.25">
      <c r="A1234" s="34">
        <v>42460</v>
      </c>
      <c r="B1234" s="36"/>
      <c r="C1234" s="20" t="s">
        <v>583</v>
      </c>
      <c r="D1234" s="37"/>
      <c r="E1234" s="37">
        <v>38841.839999999997</v>
      </c>
      <c r="F1234" s="9">
        <f t="shared" si="18"/>
        <v>505233.23599999875</v>
      </c>
    </row>
    <row r="1235" spans="1:6" x14ac:dyDescent="0.25">
      <c r="A1235" s="34">
        <v>42460</v>
      </c>
      <c r="B1235" s="36"/>
      <c r="C1235" s="20" t="s">
        <v>583</v>
      </c>
      <c r="D1235" s="37"/>
      <c r="E1235" s="37">
        <v>62396.7</v>
      </c>
      <c r="F1235" s="9">
        <f t="shared" si="18"/>
        <v>442836.53599999874</v>
      </c>
    </row>
    <row r="1236" spans="1:6" x14ac:dyDescent="0.25">
      <c r="A1236" s="34">
        <v>42460</v>
      </c>
      <c r="B1236" s="36"/>
      <c r="C1236" s="20" t="s">
        <v>583</v>
      </c>
      <c r="D1236" s="37"/>
      <c r="E1236" s="37">
        <v>49140.04</v>
      </c>
      <c r="F1236" s="9">
        <f t="shared" si="18"/>
        <v>393696.49599999876</v>
      </c>
    </row>
    <row r="1237" spans="1:6" x14ac:dyDescent="0.25">
      <c r="A1237" s="34">
        <v>42460</v>
      </c>
      <c r="B1237" s="36"/>
      <c r="C1237" s="20" t="s">
        <v>583</v>
      </c>
      <c r="D1237" s="37"/>
      <c r="E1237" s="37">
        <v>85325.03</v>
      </c>
      <c r="F1237" s="9">
        <f t="shared" si="18"/>
        <v>308371.46599999873</v>
      </c>
    </row>
    <row r="1238" spans="1:6" x14ac:dyDescent="0.25">
      <c r="A1238" s="34">
        <v>42460</v>
      </c>
      <c r="B1238" s="36"/>
      <c r="C1238" s="20" t="s">
        <v>583</v>
      </c>
      <c r="D1238" s="37"/>
      <c r="E1238" s="37">
        <v>36033.11</v>
      </c>
      <c r="F1238" s="82">
        <f t="shared" si="18"/>
        <v>272338.35599999875</v>
      </c>
    </row>
    <row r="1239" spans="1:6" x14ac:dyDescent="0.25">
      <c r="A1239" s="34">
        <v>42461</v>
      </c>
      <c r="B1239" s="36">
        <v>5655</v>
      </c>
      <c r="C1239" s="20" t="s">
        <v>584</v>
      </c>
      <c r="D1239" s="37"/>
      <c r="E1239" s="37">
        <v>2200</v>
      </c>
      <c r="F1239" s="9">
        <f>F1238+D1239-E1239</f>
        <v>270138.35599999875</v>
      </c>
    </row>
    <row r="1240" spans="1:6" x14ac:dyDescent="0.25">
      <c r="A1240" s="34">
        <v>42461</v>
      </c>
      <c r="B1240" s="36">
        <v>5556</v>
      </c>
      <c r="C1240" s="20" t="s">
        <v>586</v>
      </c>
      <c r="D1240" s="37"/>
      <c r="E1240" s="37">
        <v>3000</v>
      </c>
      <c r="F1240" s="9">
        <f t="shared" si="18"/>
        <v>267138.35599999875</v>
      </c>
    </row>
    <row r="1241" spans="1:6" x14ac:dyDescent="0.25">
      <c r="A1241" s="34">
        <v>42461</v>
      </c>
      <c r="B1241" s="36">
        <v>5657</v>
      </c>
      <c r="C1241" s="20" t="s">
        <v>585</v>
      </c>
      <c r="D1241" s="37"/>
      <c r="E1241" s="37">
        <v>32785</v>
      </c>
      <c r="F1241" s="9">
        <f t="shared" si="18"/>
        <v>234353.35599999875</v>
      </c>
    </row>
    <row r="1242" spans="1:6" x14ac:dyDescent="0.25">
      <c r="A1242" s="34">
        <v>42461</v>
      </c>
      <c r="B1242" s="36"/>
      <c r="C1242" s="20" t="s">
        <v>8</v>
      </c>
      <c r="D1242" s="37">
        <v>33136</v>
      </c>
      <c r="E1242" s="37"/>
      <c r="F1242" s="9">
        <f t="shared" si="18"/>
        <v>267489.35599999875</v>
      </c>
    </row>
    <row r="1243" spans="1:6" x14ac:dyDescent="0.25">
      <c r="A1243" s="34">
        <v>42464</v>
      </c>
      <c r="B1243" s="36"/>
      <c r="C1243" s="20" t="s">
        <v>296</v>
      </c>
      <c r="D1243" s="37"/>
      <c r="E1243" s="37">
        <v>7000</v>
      </c>
      <c r="F1243" s="9">
        <f t="shared" si="18"/>
        <v>260489.35599999875</v>
      </c>
    </row>
    <row r="1244" spans="1:6" x14ac:dyDescent="0.25">
      <c r="A1244" s="34">
        <v>42464</v>
      </c>
      <c r="B1244" s="36">
        <v>5658</v>
      </c>
      <c r="C1244" s="20" t="s">
        <v>587</v>
      </c>
      <c r="D1244" s="37"/>
      <c r="E1244" s="37">
        <v>31328.2</v>
      </c>
      <c r="F1244" s="9">
        <f t="shared" si="18"/>
        <v>229161.15599999874</v>
      </c>
    </row>
    <row r="1245" spans="1:6" x14ac:dyDescent="0.25">
      <c r="A1245" s="34">
        <v>42464</v>
      </c>
      <c r="B1245" s="36"/>
      <c r="C1245" s="20" t="s">
        <v>588</v>
      </c>
      <c r="D1245" s="37"/>
      <c r="E1245" s="37">
        <v>3000</v>
      </c>
      <c r="F1245" s="9">
        <f t="shared" si="18"/>
        <v>226161.15599999874</v>
      </c>
    </row>
    <row r="1246" spans="1:6" x14ac:dyDescent="0.25">
      <c r="A1246" s="34">
        <v>42464</v>
      </c>
      <c r="B1246" s="36">
        <v>5659</v>
      </c>
      <c r="C1246" s="20" t="s">
        <v>615</v>
      </c>
      <c r="D1246" s="37"/>
      <c r="E1246" s="37">
        <v>8000</v>
      </c>
      <c r="F1246" s="9">
        <f t="shared" si="18"/>
        <v>218161.15599999874</v>
      </c>
    </row>
    <row r="1247" spans="1:6" x14ac:dyDescent="0.25">
      <c r="A1247" s="34">
        <v>42465</v>
      </c>
      <c r="B1247" s="36">
        <v>5660</v>
      </c>
      <c r="C1247" s="20" t="s">
        <v>423</v>
      </c>
      <c r="D1247" s="37"/>
      <c r="E1247" s="37">
        <v>3601</v>
      </c>
      <c r="F1247" s="9">
        <f t="shared" si="18"/>
        <v>214560.15599999874</v>
      </c>
    </row>
    <row r="1248" spans="1:6" x14ac:dyDescent="0.25">
      <c r="A1248" s="34">
        <v>42465</v>
      </c>
      <c r="B1248" s="36"/>
      <c r="C1248" s="20" t="s">
        <v>572</v>
      </c>
      <c r="D1248" s="37"/>
      <c r="E1248" s="37">
        <v>3164</v>
      </c>
      <c r="F1248" s="9">
        <f t="shared" si="18"/>
        <v>211396.15599999874</v>
      </c>
    </row>
    <row r="1249" spans="1:6" x14ac:dyDescent="0.25">
      <c r="A1249" s="34">
        <v>42465</v>
      </c>
      <c r="B1249" s="36"/>
      <c r="C1249" s="20" t="s">
        <v>593</v>
      </c>
      <c r="D1249" s="37"/>
      <c r="E1249" s="37">
        <v>5000</v>
      </c>
      <c r="F1249" s="9">
        <f t="shared" si="18"/>
        <v>206396.15599999874</v>
      </c>
    </row>
    <row r="1250" spans="1:6" x14ac:dyDescent="0.25">
      <c r="A1250" s="34">
        <v>42465</v>
      </c>
      <c r="B1250" s="36"/>
      <c r="C1250" s="20" t="s">
        <v>10</v>
      </c>
      <c r="D1250" s="37">
        <v>20113.25</v>
      </c>
      <c r="E1250" s="37"/>
      <c r="F1250" s="9">
        <f t="shared" si="18"/>
        <v>226509.40599999874</v>
      </c>
    </row>
    <row r="1251" spans="1:6" x14ac:dyDescent="0.25">
      <c r="A1251" s="34">
        <v>42465</v>
      </c>
      <c r="B1251" s="36"/>
      <c r="C1251" s="20" t="s">
        <v>10</v>
      </c>
      <c r="D1251" s="37">
        <v>105130.55</v>
      </c>
      <c r="E1251" s="37"/>
      <c r="F1251" s="9">
        <f t="shared" ref="F1251:F1279" si="19">F1250+D1251-E1251</f>
        <v>331639.95599999873</v>
      </c>
    </row>
    <row r="1252" spans="1:6" x14ac:dyDescent="0.25">
      <c r="A1252" s="34">
        <v>42466</v>
      </c>
      <c r="B1252" s="36"/>
      <c r="C1252" s="20" t="s">
        <v>8</v>
      </c>
      <c r="D1252" s="37">
        <v>14960</v>
      </c>
      <c r="E1252" s="37"/>
      <c r="F1252" s="9">
        <f t="shared" si="19"/>
        <v>346599.95599999873</v>
      </c>
    </row>
    <row r="1253" spans="1:6" x14ac:dyDescent="0.25">
      <c r="A1253" s="34">
        <v>42466</v>
      </c>
      <c r="B1253" s="36"/>
      <c r="C1253" s="20" t="s">
        <v>594</v>
      </c>
      <c r="D1253" s="37"/>
      <c r="E1253" s="37">
        <v>17360</v>
      </c>
      <c r="F1253" s="9">
        <f t="shared" si="19"/>
        <v>329239.95599999873</v>
      </c>
    </row>
    <row r="1254" spans="1:6" x14ac:dyDescent="0.25">
      <c r="A1254" s="34">
        <v>42466</v>
      </c>
      <c r="B1254" s="36"/>
      <c r="C1254" s="20" t="s">
        <v>296</v>
      </c>
      <c r="D1254" s="37"/>
      <c r="E1254" s="37">
        <v>6000</v>
      </c>
      <c r="F1254" s="9">
        <f t="shared" si="19"/>
        <v>323239.95599999873</v>
      </c>
    </row>
    <row r="1255" spans="1:6" x14ac:dyDescent="0.25">
      <c r="A1255" s="34">
        <v>42466</v>
      </c>
      <c r="B1255" s="36"/>
      <c r="C1255" s="20" t="s">
        <v>595</v>
      </c>
      <c r="D1255" s="37"/>
      <c r="E1255" s="37">
        <v>1450</v>
      </c>
      <c r="F1255" s="9">
        <f t="shared" si="19"/>
        <v>321789.95599999873</v>
      </c>
    </row>
    <row r="1256" spans="1:6" x14ac:dyDescent="0.25">
      <c r="A1256" s="34">
        <v>42466</v>
      </c>
      <c r="B1256" s="36">
        <v>5661</v>
      </c>
      <c r="C1256" s="20" t="s">
        <v>302</v>
      </c>
      <c r="D1256" s="37"/>
      <c r="E1256" s="37">
        <v>8000</v>
      </c>
      <c r="F1256" s="9">
        <f t="shared" si="19"/>
        <v>313789.95599999873</v>
      </c>
    </row>
    <row r="1257" spans="1:6" x14ac:dyDescent="0.25">
      <c r="A1257" s="34">
        <v>42466</v>
      </c>
      <c r="B1257" s="36"/>
      <c r="C1257" s="20" t="s">
        <v>96</v>
      </c>
      <c r="D1257" s="37"/>
      <c r="E1257" s="37">
        <v>5000</v>
      </c>
      <c r="F1257" s="9">
        <f t="shared" si="19"/>
        <v>308789.95599999873</v>
      </c>
    </row>
    <row r="1258" spans="1:6" x14ac:dyDescent="0.25">
      <c r="A1258" s="34">
        <v>42467</v>
      </c>
      <c r="B1258" s="36"/>
      <c r="C1258" s="20" t="s">
        <v>10</v>
      </c>
      <c r="D1258" s="37">
        <v>42222</v>
      </c>
      <c r="E1258" s="37"/>
      <c r="F1258" s="9">
        <f t="shared" si="19"/>
        <v>351011.95599999873</v>
      </c>
    </row>
    <row r="1259" spans="1:6" x14ac:dyDescent="0.25">
      <c r="A1259" s="34">
        <v>42467</v>
      </c>
      <c r="B1259" s="36"/>
      <c r="C1259" s="20" t="s">
        <v>17</v>
      </c>
      <c r="D1259" s="37"/>
      <c r="E1259" s="37">
        <v>5676</v>
      </c>
      <c r="F1259" s="9">
        <f t="shared" si="19"/>
        <v>345335.95599999873</v>
      </c>
    </row>
    <row r="1260" spans="1:6" x14ac:dyDescent="0.25">
      <c r="A1260" s="34">
        <v>42467</v>
      </c>
      <c r="B1260" s="36"/>
      <c r="C1260" s="20" t="s">
        <v>17</v>
      </c>
      <c r="D1260" s="37"/>
      <c r="E1260" s="37">
        <v>1468</v>
      </c>
      <c r="F1260" s="9">
        <f t="shared" si="19"/>
        <v>343867.95599999873</v>
      </c>
    </row>
    <row r="1261" spans="1:6" x14ac:dyDescent="0.25">
      <c r="A1261" s="34">
        <v>42467</v>
      </c>
      <c r="B1261" s="36"/>
      <c r="C1261" s="20" t="s">
        <v>17</v>
      </c>
      <c r="D1261" s="37"/>
      <c r="E1261" s="37">
        <v>1468</v>
      </c>
      <c r="F1261" s="9">
        <f t="shared" si="19"/>
        <v>342399.95599999873</v>
      </c>
    </row>
    <row r="1262" spans="1:6" x14ac:dyDescent="0.25">
      <c r="A1262" s="34">
        <v>42467</v>
      </c>
      <c r="B1262" s="36"/>
      <c r="C1262" s="20" t="s">
        <v>17</v>
      </c>
      <c r="D1262" s="37"/>
      <c r="E1262" s="37">
        <v>799</v>
      </c>
      <c r="F1262" s="9">
        <f t="shared" si="19"/>
        <v>341600.95599999873</v>
      </c>
    </row>
    <row r="1263" spans="1:6" x14ac:dyDescent="0.25">
      <c r="A1263" s="34">
        <v>42467</v>
      </c>
      <c r="B1263" s="36"/>
      <c r="C1263" s="20" t="s">
        <v>17</v>
      </c>
      <c r="D1263" s="37"/>
      <c r="E1263" s="37">
        <v>783</v>
      </c>
      <c r="F1263" s="9">
        <f t="shared" si="19"/>
        <v>340817.95599999873</v>
      </c>
    </row>
    <row r="1264" spans="1:6" x14ac:dyDescent="0.25">
      <c r="A1264" s="34">
        <v>42467</v>
      </c>
      <c r="B1264" s="36"/>
      <c r="C1264" s="20" t="s">
        <v>17</v>
      </c>
      <c r="D1264" s="37"/>
      <c r="E1264" s="37">
        <v>783</v>
      </c>
      <c r="F1264" s="9">
        <f t="shared" si="19"/>
        <v>340034.95599999873</v>
      </c>
    </row>
    <row r="1265" spans="1:6" x14ac:dyDescent="0.25">
      <c r="A1265" s="34">
        <v>42468</v>
      </c>
      <c r="B1265" s="36">
        <v>5662</v>
      </c>
      <c r="C1265" s="20" t="s">
        <v>596</v>
      </c>
      <c r="D1265" s="37"/>
      <c r="E1265" s="37">
        <v>30562.78</v>
      </c>
      <c r="F1265" s="9">
        <f t="shared" si="19"/>
        <v>309472.1759999987</v>
      </c>
    </row>
    <row r="1266" spans="1:6" x14ac:dyDescent="0.25">
      <c r="A1266" s="34">
        <v>42468</v>
      </c>
      <c r="B1266" s="36"/>
      <c r="C1266" s="20" t="s">
        <v>296</v>
      </c>
      <c r="D1266" s="37"/>
      <c r="E1266" s="37">
        <v>7000</v>
      </c>
      <c r="F1266" s="9">
        <f t="shared" si="19"/>
        <v>302472.1759999987</v>
      </c>
    </row>
    <row r="1267" spans="1:6" x14ac:dyDescent="0.25">
      <c r="A1267" s="34">
        <v>42468</v>
      </c>
      <c r="B1267" s="36">
        <v>5663</v>
      </c>
      <c r="C1267" s="20" t="s">
        <v>597</v>
      </c>
      <c r="D1267" s="37"/>
      <c r="E1267" s="37">
        <v>12249.6</v>
      </c>
      <c r="F1267" s="9">
        <f t="shared" si="19"/>
        <v>290222.57599999872</v>
      </c>
    </row>
    <row r="1268" spans="1:6" x14ac:dyDescent="0.25">
      <c r="A1268" s="34">
        <v>42468</v>
      </c>
      <c r="B1268" s="36"/>
      <c r="C1268" s="20" t="s">
        <v>598</v>
      </c>
      <c r="D1268" s="37"/>
      <c r="E1268" s="37">
        <v>12377.2</v>
      </c>
      <c r="F1268" s="9">
        <f t="shared" si="19"/>
        <v>277845.37599999871</v>
      </c>
    </row>
    <row r="1269" spans="1:6" x14ac:dyDescent="0.25">
      <c r="A1269" s="34">
        <v>42468</v>
      </c>
      <c r="B1269" s="36">
        <v>5664</v>
      </c>
      <c r="C1269" s="20" t="s">
        <v>488</v>
      </c>
      <c r="D1269" s="37"/>
      <c r="E1269" s="37">
        <v>12478</v>
      </c>
      <c r="F1269" s="9">
        <f t="shared" si="19"/>
        <v>265367.37599999871</v>
      </c>
    </row>
    <row r="1270" spans="1:6" x14ac:dyDescent="0.25">
      <c r="A1270" s="34">
        <v>42468</v>
      </c>
      <c r="B1270" s="36">
        <v>5665</v>
      </c>
      <c r="C1270" s="20" t="s">
        <v>599</v>
      </c>
      <c r="D1270" s="37"/>
      <c r="E1270" s="37">
        <v>29000</v>
      </c>
      <c r="F1270" s="9">
        <f t="shared" si="19"/>
        <v>236367.37599999871</v>
      </c>
    </row>
    <row r="1271" spans="1:6" x14ac:dyDescent="0.25">
      <c r="A1271" s="34">
        <v>42468</v>
      </c>
      <c r="B1271" s="36">
        <v>5666</v>
      </c>
      <c r="C1271" s="20" t="s">
        <v>600</v>
      </c>
      <c r="D1271" s="37"/>
      <c r="E1271" s="37">
        <v>20623.650000000001</v>
      </c>
      <c r="F1271" s="9">
        <f t="shared" si="19"/>
        <v>215743.72599999871</v>
      </c>
    </row>
    <row r="1272" spans="1:6" x14ac:dyDescent="0.25">
      <c r="A1272" s="34">
        <v>42468</v>
      </c>
      <c r="B1272" s="36"/>
      <c r="C1272" s="20" t="s">
        <v>96</v>
      </c>
      <c r="D1272" s="37"/>
      <c r="E1272" s="37">
        <v>5000</v>
      </c>
      <c r="F1272" s="9">
        <f t="shared" si="19"/>
        <v>210743.72599999871</v>
      </c>
    </row>
    <row r="1273" spans="1:6" x14ac:dyDescent="0.25">
      <c r="A1273" s="34">
        <v>42468</v>
      </c>
      <c r="B1273" s="36"/>
      <c r="C1273" s="20" t="s">
        <v>8</v>
      </c>
      <c r="D1273" s="37">
        <v>47884.25</v>
      </c>
      <c r="E1273" s="37"/>
      <c r="F1273" s="9">
        <f t="shared" si="19"/>
        <v>258627.97599999871</v>
      </c>
    </row>
    <row r="1274" spans="1:6" x14ac:dyDescent="0.25">
      <c r="A1274" s="34">
        <v>42471</v>
      </c>
      <c r="B1274" s="36">
        <v>5667</v>
      </c>
      <c r="C1274" s="20" t="s">
        <v>601</v>
      </c>
      <c r="D1274" s="37"/>
      <c r="E1274" s="37">
        <v>5000</v>
      </c>
      <c r="F1274" s="9">
        <f t="shared" si="19"/>
        <v>253627.97599999871</v>
      </c>
    </row>
    <row r="1275" spans="1:6" x14ac:dyDescent="0.25">
      <c r="A1275" s="34">
        <v>42471</v>
      </c>
      <c r="B1275" s="36"/>
      <c r="C1275" s="20" t="s">
        <v>296</v>
      </c>
      <c r="D1275" s="37"/>
      <c r="E1275" s="37">
        <v>7000</v>
      </c>
      <c r="F1275" s="9">
        <f t="shared" si="19"/>
        <v>246627.97599999871</v>
      </c>
    </row>
    <row r="1276" spans="1:6" x14ac:dyDescent="0.25">
      <c r="A1276" s="34">
        <v>42472</v>
      </c>
      <c r="B1276" s="36">
        <v>5668</v>
      </c>
      <c r="C1276" s="20" t="s">
        <v>602</v>
      </c>
      <c r="D1276" s="37"/>
      <c r="E1276" s="37">
        <v>3500</v>
      </c>
      <c r="F1276" s="9">
        <f t="shared" si="19"/>
        <v>243127.97599999871</v>
      </c>
    </row>
    <row r="1277" spans="1:6" x14ac:dyDescent="0.25">
      <c r="A1277" s="34">
        <v>42472</v>
      </c>
      <c r="B1277" s="36"/>
      <c r="C1277" s="20" t="s">
        <v>96</v>
      </c>
      <c r="D1277" s="37"/>
      <c r="E1277" s="37">
        <v>5000</v>
      </c>
      <c r="F1277" s="9">
        <f t="shared" si="19"/>
        <v>238127.97599999871</v>
      </c>
    </row>
    <row r="1278" spans="1:6" x14ac:dyDescent="0.25">
      <c r="A1278" s="34">
        <v>42472</v>
      </c>
      <c r="B1278" s="36"/>
      <c r="C1278" s="20" t="s">
        <v>603</v>
      </c>
      <c r="D1278" s="37"/>
      <c r="E1278" s="37">
        <v>50000</v>
      </c>
      <c r="F1278" s="9">
        <f t="shared" si="19"/>
        <v>188127.97599999871</v>
      </c>
    </row>
    <row r="1279" spans="1:6" x14ac:dyDescent="0.25">
      <c r="A1279" s="34">
        <v>42422</v>
      </c>
      <c r="B1279" s="36">
        <v>5608</v>
      </c>
      <c r="C1279" s="20" t="s">
        <v>475</v>
      </c>
      <c r="D1279" s="37"/>
      <c r="E1279" s="37">
        <v>25000</v>
      </c>
      <c r="F1279" s="9">
        <f t="shared" si="19"/>
        <v>163127.97599999871</v>
      </c>
    </row>
    <row r="1280" spans="1:6" x14ac:dyDescent="0.25">
      <c r="A1280" s="4"/>
      <c r="B1280" s="17"/>
      <c r="C1280" s="4"/>
      <c r="D1280" s="5"/>
      <c r="E1280" s="5"/>
      <c r="F1280" s="5"/>
    </row>
    <row r="1281" spans="1:6" x14ac:dyDescent="0.25">
      <c r="A1281" s="4"/>
      <c r="B1281" s="17"/>
      <c r="C1281" s="4"/>
      <c r="D1281" s="5"/>
      <c r="E1281" s="5"/>
      <c r="F1281" s="5"/>
    </row>
    <row r="1282" spans="1:6" x14ac:dyDescent="0.25">
      <c r="A1282" s="4"/>
      <c r="B1282" s="17"/>
      <c r="C1282" s="4"/>
      <c r="D1282" s="5"/>
      <c r="E1282" s="5"/>
      <c r="F1282" s="5"/>
    </row>
    <row r="1283" spans="1:6" x14ac:dyDescent="0.25">
      <c r="A1283" s="4"/>
      <c r="B1283" s="17"/>
      <c r="C1283" s="4"/>
      <c r="D1283" s="5"/>
      <c r="E1283" s="5"/>
      <c r="F1283" s="5"/>
    </row>
    <row r="1284" spans="1:6" x14ac:dyDescent="0.25">
      <c r="A1284" s="4"/>
      <c r="B1284" s="17"/>
      <c r="C1284" s="4"/>
      <c r="D1284" s="5"/>
      <c r="E1284" s="5"/>
      <c r="F1284" s="5"/>
    </row>
    <row r="1285" spans="1:6" x14ac:dyDescent="0.25">
      <c r="A1285" s="4"/>
      <c r="B1285" s="17"/>
      <c r="C1285" s="4"/>
      <c r="D1285" s="5"/>
      <c r="E1285" s="5"/>
      <c r="F1285" s="5"/>
    </row>
    <row r="1286" spans="1:6" x14ac:dyDescent="0.25">
      <c r="A1286" s="4"/>
      <c r="B1286" s="17"/>
      <c r="C1286" s="4"/>
      <c r="D1286" s="5"/>
      <c r="E1286" s="5"/>
      <c r="F1286" s="5"/>
    </row>
    <row r="1287" spans="1:6" x14ac:dyDescent="0.25">
      <c r="A1287" s="4"/>
      <c r="B1287" s="17"/>
      <c r="C1287" s="4"/>
      <c r="D1287" s="5"/>
      <c r="E1287" s="5"/>
      <c r="F1287" s="5"/>
    </row>
    <row r="1288" spans="1:6" x14ac:dyDescent="0.25">
      <c r="A1288" s="4"/>
      <c r="B1288" s="17"/>
      <c r="C1288" s="4"/>
      <c r="D1288" s="5"/>
      <c r="E1288" s="5"/>
      <c r="F1288" s="5"/>
    </row>
    <row r="1289" spans="1:6" x14ac:dyDescent="0.25">
      <c r="A1289" s="4"/>
      <c r="B1289" s="17"/>
      <c r="C1289" s="4"/>
      <c r="D1289" s="5"/>
      <c r="E1289" s="5"/>
      <c r="F1289" s="5"/>
    </row>
    <row r="1290" spans="1:6" x14ac:dyDescent="0.25">
      <c r="A1290" s="4"/>
      <c r="B1290" s="17"/>
      <c r="C1290" s="4"/>
      <c r="D1290" s="5"/>
      <c r="E1290" s="5"/>
      <c r="F1290" s="5"/>
    </row>
    <row r="1291" spans="1:6" x14ac:dyDescent="0.25">
      <c r="A1291" s="4"/>
      <c r="B1291" s="17"/>
      <c r="C1291" s="4"/>
      <c r="D1291" s="5"/>
      <c r="E1291" s="5"/>
      <c r="F1291" s="5"/>
    </row>
    <row r="1292" spans="1:6" x14ac:dyDescent="0.25">
      <c r="A1292" s="4"/>
      <c r="B1292" s="17"/>
      <c r="C1292" s="4"/>
      <c r="D1292" s="5"/>
      <c r="E1292" s="5"/>
      <c r="F1292" s="5"/>
    </row>
    <row r="1293" spans="1:6" x14ac:dyDescent="0.25">
      <c r="A1293" s="4"/>
      <c r="B1293" s="17"/>
      <c r="C1293" s="4"/>
      <c r="D1293" s="5"/>
      <c r="E1293" s="5"/>
      <c r="F1293" s="5"/>
    </row>
    <row r="1294" spans="1:6" x14ac:dyDescent="0.25">
      <c r="A1294" s="4"/>
      <c r="B1294" s="17"/>
      <c r="C1294" s="4"/>
      <c r="D1294" s="5"/>
      <c r="E1294" s="5"/>
      <c r="F1294" s="5"/>
    </row>
    <row r="1295" spans="1:6" x14ac:dyDescent="0.25">
      <c r="A1295" s="4"/>
      <c r="B1295" s="17"/>
      <c r="C1295" s="4"/>
      <c r="D1295" s="5"/>
      <c r="E1295" s="5"/>
      <c r="F1295" s="5"/>
    </row>
    <row r="1296" spans="1:6" x14ac:dyDescent="0.25">
      <c r="A1296" s="4"/>
      <c r="B1296" s="17"/>
      <c r="C1296" s="4"/>
      <c r="D1296" s="5"/>
      <c r="E1296" s="5"/>
      <c r="F1296" s="5"/>
    </row>
    <row r="1297" spans="1:6" x14ac:dyDescent="0.25">
      <c r="A1297" s="4"/>
      <c r="B1297" s="17"/>
      <c r="C1297" s="4"/>
      <c r="D1297" s="5"/>
      <c r="E1297" s="5"/>
      <c r="F1297" s="5"/>
    </row>
    <row r="1298" spans="1:6" x14ac:dyDescent="0.25">
      <c r="A1298" s="4"/>
      <c r="B1298" s="17"/>
      <c r="C1298" s="4"/>
      <c r="D1298" s="5"/>
      <c r="E1298" s="5"/>
      <c r="F1298" s="5"/>
    </row>
    <row r="1299" spans="1:6" x14ac:dyDescent="0.25">
      <c r="A1299" s="4"/>
      <c r="B1299" s="17"/>
      <c r="C1299" s="4"/>
      <c r="D1299" s="5"/>
      <c r="E1299" s="5"/>
      <c r="F1299" s="5"/>
    </row>
    <row r="1300" spans="1:6" x14ac:dyDescent="0.25">
      <c r="A1300" s="4"/>
      <c r="B1300" s="17"/>
      <c r="C1300" s="4"/>
      <c r="D1300" s="5"/>
      <c r="E1300" s="5"/>
      <c r="F1300" s="5"/>
    </row>
    <row r="1301" spans="1:6" x14ac:dyDescent="0.25">
      <c r="A1301" s="4"/>
      <c r="B1301" s="17"/>
      <c r="C1301" s="4"/>
      <c r="D1301" s="5"/>
      <c r="E1301" s="5"/>
      <c r="F1301" s="5"/>
    </row>
    <row r="1302" spans="1:6" x14ac:dyDescent="0.25">
      <c r="A1302" s="4"/>
      <c r="B1302" s="17"/>
      <c r="C1302" s="4"/>
      <c r="D1302" s="5"/>
      <c r="E1302" s="5"/>
      <c r="F1302" s="5"/>
    </row>
    <row r="1303" spans="1:6" x14ac:dyDescent="0.25">
      <c r="A1303" s="4"/>
      <c r="B1303" s="17"/>
      <c r="C1303" s="4"/>
      <c r="D1303" s="5"/>
      <c r="E1303" s="5"/>
      <c r="F1303" s="5"/>
    </row>
    <row r="1304" spans="1:6" x14ac:dyDescent="0.25">
      <c r="A1304" s="4"/>
      <c r="B1304" s="17"/>
      <c r="C1304" s="4"/>
      <c r="D1304" s="5"/>
      <c r="E1304" s="5"/>
      <c r="F1304" s="5"/>
    </row>
    <row r="1305" spans="1:6" x14ac:dyDescent="0.25">
      <c r="A1305" s="4"/>
      <c r="B1305" s="17"/>
      <c r="C1305" s="4"/>
      <c r="D1305" s="5"/>
      <c r="E1305" s="5"/>
      <c r="F1305" s="5"/>
    </row>
    <row r="1306" spans="1:6" x14ac:dyDescent="0.25">
      <c r="A1306" s="4"/>
      <c r="B1306" s="17"/>
      <c r="C1306" s="4"/>
      <c r="D1306" s="5"/>
      <c r="E1306" s="5"/>
      <c r="F1306" s="5"/>
    </row>
    <row r="1307" spans="1:6" x14ac:dyDescent="0.25">
      <c r="A1307" s="4"/>
      <c r="B1307" s="17"/>
      <c r="C1307" s="4"/>
      <c r="D1307" s="5"/>
      <c r="E1307" s="5"/>
      <c r="F1307" s="5"/>
    </row>
    <row r="1308" spans="1:6" x14ac:dyDescent="0.25">
      <c r="A1308" s="4"/>
      <c r="B1308" s="17"/>
      <c r="C1308" s="4"/>
      <c r="D1308" s="5"/>
      <c r="E1308" s="5"/>
      <c r="F1308" s="5"/>
    </row>
    <row r="1309" spans="1:6" x14ac:dyDescent="0.25">
      <c r="A1309" s="4"/>
      <c r="B1309" s="17"/>
      <c r="C1309" s="4"/>
      <c r="D1309" s="5"/>
      <c r="E1309" s="5"/>
      <c r="F1309" s="5"/>
    </row>
    <row r="1310" spans="1:6" x14ac:dyDescent="0.25">
      <c r="A1310" s="4"/>
      <c r="B1310" s="17"/>
      <c r="C1310" s="4"/>
      <c r="D1310" s="5"/>
      <c r="E1310" s="5"/>
      <c r="F1310" s="5"/>
    </row>
    <row r="1311" spans="1:6" x14ac:dyDescent="0.25">
      <c r="A1311" s="4"/>
      <c r="B1311" s="17"/>
      <c r="C1311" s="4"/>
      <c r="D1311" s="5"/>
      <c r="E1311" s="5"/>
      <c r="F1311" s="5"/>
    </row>
    <row r="1312" spans="1:6" x14ac:dyDescent="0.25">
      <c r="A1312" s="4"/>
      <c r="B1312" s="17"/>
      <c r="C1312" s="4"/>
      <c r="D1312" s="5"/>
      <c r="E1312" s="5"/>
      <c r="F1312" s="5"/>
    </row>
  </sheetData>
  <autoFilter ref="C2:C1283"/>
  <mergeCells count="7">
    <mergeCell ref="H1216:K1216"/>
    <mergeCell ref="H1016:K1016"/>
    <mergeCell ref="C2:C3"/>
    <mergeCell ref="H118:K118"/>
    <mergeCell ref="H303:K303"/>
    <mergeCell ref="H497:K497"/>
    <mergeCell ref="H747:K747"/>
  </mergeCells>
  <pageMargins left="0.7" right="0.7" top="0.75" bottom="0.75" header="0.3" footer="0.3"/>
  <pageSetup scale="10" orientation="landscape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2060"/>
  </sheetPr>
  <dimension ref="A2:L63"/>
  <sheetViews>
    <sheetView topLeftCell="A2" workbookViewId="0">
      <selection activeCell="C4" sqref="C4"/>
    </sheetView>
  </sheetViews>
  <sheetFormatPr baseColWidth="10" defaultColWidth="9.140625" defaultRowHeight="15" x14ac:dyDescent="0.25"/>
  <cols>
    <col min="1" max="1" width="10.7109375" bestFit="1" customWidth="1"/>
    <col min="2" max="2" width="9.140625" style="16"/>
    <col min="3" max="3" width="130.85546875" bestFit="1" customWidth="1"/>
    <col min="4" max="4" width="15.140625" style="1" bestFit="1" customWidth="1"/>
    <col min="5" max="5" width="12.5703125" style="1" bestFit="1" customWidth="1"/>
    <col min="6" max="6" width="14.28515625" style="1" bestFit="1" customWidth="1"/>
    <col min="7" max="7" width="11.5703125" bestFit="1" customWidth="1"/>
    <col min="8" max="8" width="15.42578125" bestFit="1" customWidth="1"/>
    <col min="9" max="9" width="11.5703125" bestFit="1" customWidth="1"/>
    <col min="11" max="11" width="15.7109375" bestFit="1" customWidth="1"/>
  </cols>
  <sheetData>
    <row r="2" spans="1:6" x14ac:dyDescent="0.25">
      <c r="A2" s="118" t="s">
        <v>0</v>
      </c>
      <c r="B2" s="120" t="s">
        <v>385</v>
      </c>
      <c r="C2" s="91" t="s">
        <v>15</v>
      </c>
      <c r="D2" s="122" t="s">
        <v>3</v>
      </c>
      <c r="E2" s="122" t="s">
        <v>4</v>
      </c>
      <c r="F2" s="122" t="s">
        <v>5</v>
      </c>
    </row>
    <row r="3" spans="1:6" s="16" customFormat="1" x14ac:dyDescent="0.25">
      <c r="A3" s="119"/>
      <c r="B3" s="121"/>
      <c r="C3" s="106" t="s">
        <v>2</v>
      </c>
      <c r="D3" s="123"/>
      <c r="E3" s="123"/>
      <c r="F3" s="123"/>
    </row>
    <row r="4" spans="1:6" x14ac:dyDescent="0.25">
      <c r="A4" s="124">
        <v>42307</v>
      </c>
      <c r="B4" s="125"/>
      <c r="C4" s="126" t="s">
        <v>618</v>
      </c>
      <c r="D4" s="127">
        <v>130000</v>
      </c>
      <c r="E4" s="127"/>
      <c r="F4" s="128">
        <f>D4</f>
        <v>130000</v>
      </c>
    </row>
    <row r="5" spans="1:6" x14ac:dyDescent="0.25">
      <c r="A5" s="6">
        <v>42307</v>
      </c>
      <c r="B5" s="17"/>
      <c r="C5" s="4" t="s">
        <v>23</v>
      </c>
      <c r="D5" s="5">
        <v>0.74</v>
      </c>
      <c r="E5" s="5"/>
      <c r="F5" s="9">
        <f t="shared" ref="F5:F47" si="0">F4+D5-E5</f>
        <v>130000.74</v>
      </c>
    </row>
    <row r="6" spans="1:6" x14ac:dyDescent="0.25">
      <c r="A6" s="6">
        <v>42314</v>
      </c>
      <c r="B6" s="17"/>
      <c r="C6" s="4" t="s">
        <v>381</v>
      </c>
      <c r="D6" s="5"/>
      <c r="E6" s="5">
        <v>33000</v>
      </c>
      <c r="F6" s="9">
        <f t="shared" si="0"/>
        <v>97000.74</v>
      </c>
    </row>
    <row r="7" spans="1:6" x14ac:dyDescent="0.25">
      <c r="A7" s="6">
        <v>42319</v>
      </c>
      <c r="B7" s="17"/>
      <c r="C7" s="4" t="s">
        <v>382</v>
      </c>
      <c r="D7" s="5"/>
      <c r="E7" s="5">
        <v>7028</v>
      </c>
      <c r="F7" s="9">
        <f t="shared" si="0"/>
        <v>89972.74</v>
      </c>
    </row>
    <row r="8" spans="1:6" x14ac:dyDescent="0.25">
      <c r="A8" s="6">
        <v>42325</v>
      </c>
      <c r="B8" s="17"/>
      <c r="C8" s="4" t="s">
        <v>8</v>
      </c>
      <c r="D8" s="5">
        <v>194000</v>
      </c>
      <c r="E8" s="5"/>
      <c r="F8" s="9">
        <f t="shared" si="0"/>
        <v>283972.74</v>
      </c>
    </row>
    <row r="9" spans="1:6" x14ac:dyDescent="0.25">
      <c r="A9" s="6">
        <v>42325</v>
      </c>
      <c r="B9" s="17"/>
      <c r="C9" s="4" t="s">
        <v>97</v>
      </c>
      <c r="D9" s="5"/>
      <c r="E9" s="5">
        <v>194000</v>
      </c>
      <c r="F9" s="9">
        <f t="shared" si="0"/>
        <v>89972.739999999991</v>
      </c>
    </row>
    <row r="10" spans="1:6" x14ac:dyDescent="0.25">
      <c r="A10" s="6">
        <v>42338</v>
      </c>
      <c r="B10" s="17"/>
      <c r="C10" s="4" t="s">
        <v>23</v>
      </c>
      <c r="D10" s="5">
        <v>8.18</v>
      </c>
      <c r="E10" s="5"/>
      <c r="F10" s="9">
        <f t="shared" si="0"/>
        <v>89980.919999999984</v>
      </c>
    </row>
    <row r="11" spans="1:6" x14ac:dyDescent="0.25">
      <c r="A11" s="6">
        <v>42342</v>
      </c>
      <c r="B11" s="17"/>
      <c r="C11" s="4" t="s">
        <v>378</v>
      </c>
      <c r="D11" s="5"/>
      <c r="E11" s="5">
        <v>60000</v>
      </c>
      <c r="F11" s="9">
        <f t="shared" si="0"/>
        <v>29980.919999999984</v>
      </c>
    </row>
    <row r="12" spans="1:6" x14ac:dyDescent="0.25">
      <c r="A12" s="6">
        <v>42354</v>
      </c>
      <c r="B12" s="17"/>
      <c r="C12" s="4" t="s">
        <v>8</v>
      </c>
      <c r="D12" s="5">
        <v>60000</v>
      </c>
      <c r="E12" s="5"/>
      <c r="F12" s="9">
        <f t="shared" si="0"/>
        <v>89980.919999999984</v>
      </c>
    </row>
    <row r="13" spans="1:6" x14ac:dyDescent="0.25">
      <c r="A13" s="6">
        <v>42354</v>
      </c>
      <c r="B13" s="17"/>
      <c r="C13" s="4" t="s">
        <v>379</v>
      </c>
      <c r="D13" s="5"/>
      <c r="E13" s="5">
        <v>37288.199999999997</v>
      </c>
      <c r="F13" s="9">
        <f t="shared" si="0"/>
        <v>52692.719999999987</v>
      </c>
    </row>
    <row r="14" spans="1:6" x14ac:dyDescent="0.25">
      <c r="A14" s="6">
        <v>42369</v>
      </c>
      <c r="B14" s="17"/>
      <c r="C14" s="4" t="s">
        <v>380</v>
      </c>
      <c r="D14" s="5">
        <v>1250000</v>
      </c>
      <c r="E14" s="5"/>
      <c r="F14" s="9">
        <f t="shared" si="0"/>
        <v>1302692.72</v>
      </c>
    </row>
    <row r="15" spans="1:6" x14ac:dyDescent="0.25">
      <c r="A15" s="6">
        <v>42369</v>
      </c>
      <c r="B15" s="17"/>
      <c r="C15" s="4" t="s">
        <v>383</v>
      </c>
      <c r="D15" s="5"/>
      <c r="E15" s="5">
        <v>12087.8</v>
      </c>
      <c r="F15" s="9">
        <f t="shared" si="0"/>
        <v>1290604.92</v>
      </c>
    </row>
    <row r="16" spans="1:6" x14ac:dyDescent="0.25">
      <c r="A16" s="6">
        <v>42369</v>
      </c>
      <c r="B16" s="17"/>
      <c r="C16" s="4" t="s">
        <v>384</v>
      </c>
      <c r="D16" s="5"/>
      <c r="E16" s="5">
        <v>27840</v>
      </c>
      <c r="F16" s="9">
        <f t="shared" si="0"/>
        <v>1262764.92</v>
      </c>
    </row>
    <row r="17" spans="1:11" x14ac:dyDescent="0.25">
      <c r="A17" s="6">
        <v>42369</v>
      </c>
      <c r="B17" s="17"/>
      <c r="C17" s="4" t="s">
        <v>14</v>
      </c>
      <c r="D17" s="5"/>
      <c r="E17" s="5">
        <v>13000</v>
      </c>
      <c r="F17" s="9">
        <f t="shared" si="0"/>
        <v>1249764.92</v>
      </c>
    </row>
    <row r="18" spans="1:11" x14ac:dyDescent="0.25">
      <c r="A18" s="6">
        <v>42369</v>
      </c>
      <c r="B18" s="17"/>
      <c r="C18" s="4" t="s">
        <v>23</v>
      </c>
      <c r="D18" s="5">
        <v>3.96</v>
      </c>
      <c r="E18" s="5"/>
      <c r="F18" s="9">
        <f t="shared" si="0"/>
        <v>1249768.8799999999</v>
      </c>
    </row>
    <row r="19" spans="1:11" x14ac:dyDescent="0.25">
      <c r="A19" s="6">
        <v>42373</v>
      </c>
      <c r="B19" s="17"/>
      <c r="C19" s="4" t="s">
        <v>484</v>
      </c>
      <c r="D19" s="5"/>
      <c r="E19" s="5">
        <v>43180</v>
      </c>
      <c r="F19" s="9">
        <f t="shared" si="0"/>
        <v>1206588.8799999999</v>
      </c>
    </row>
    <row r="20" spans="1:11" x14ac:dyDescent="0.25">
      <c r="A20" s="6">
        <v>42374</v>
      </c>
      <c r="B20" s="17"/>
      <c r="C20" s="4" t="s">
        <v>485</v>
      </c>
      <c r="D20" s="5"/>
      <c r="E20" s="5">
        <v>44700</v>
      </c>
      <c r="F20" s="9">
        <f t="shared" si="0"/>
        <v>1161888.8799999999</v>
      </c>
    </row>
    <row r="21" spans="1:11" x14ac:dyDescent="0.25">
      <c r="A21" s="6">
        <v>42374</v>
      </c>
      <c r="B21" s="17"/>
      <c r="C21" s="4" t="s">
        <v>486</v>
      </c>
      <c r="D21" s="5"/>
      <c r="E21" s="5">
        <v>76977.600000000006</v>
      </c>
      <c r="F21" s="9">
        <f t="shared" si="0"/>
        <v>1084911.2799999998</v>
      </c>
    </row>
    <row r="22" spans="1:11" x14ac:dyDescent="0.25">
      <c r="A22" s="6">
        <v>42374</v>
      </c>
      <c r="B22" s="17"/>
      <c r="C22" s="4" t="s">
        <v>41</v>
      </c>
      <c r="D22" s="5"/>
      <c r="E22" s="5">
        <v>4.4400000000000004</v>
      </c>
      <c r="F22" s="9">
        <f t="shared" si="0"/>
        <v>1084906.8399999999</v>
      </c>
    </row>
    <row r="23" spans="1:11" x14ac:dyDescent="0.25">
      <c r="A23" s="6">
        <v>42376</v>
      </c>
      <c r="B23" s="17"/>
      <c r="C23" s="4" t="s">
        <v>8</v>
      </c>
      <c r="D23" s="5">
        <v>70000</v>
      </c>
      <c r="E23" s="5"/>
      <c r="F23" s="9">
        <f t="shared" si="0"/>
        <v>1154906.8399999999</v>
      </c>
    </row>
    <row r="24" spans="1:11" x14ac:dyDescent="0.25">
      <c r="A24" s="6">
        <v>42380</v>
      </c>
      <c r="B24" s="17">
        <v>286</v>
      </c>
      <c r="C24" s="56" t="s">
        <v>328</v>
      </c>
      <c r="D24" s="5"/>
      <c r="E24" s="5">
        <v>59845</v>
      </c>
      <c r="F24" s="9">
        <f t="shared" si="0"/>
        <v>1095061.8399999999</v>
      </c>
    </row>
    <row r="25" spans="1:11" x14ac:dyDescent="0.25">
      <c r="A25" s="6">
        <v>42380</v>
      </c>
      <c r="B25" s="17">
        <v>287</v>
      </c>
      <c r="C25" s="56" t="s">
        <v>329</v>
      </c>
      <c r="D25" s="5"/>
      <c r="E25" s="5">
        <v>13184.24</v>
      </c>
      <c r="F25" s="9">
        <f t="shared" si="0"/>
        <v>1081877.5999999999</v>
      </c>
    </row>
    <row r="26" spans="1:11" x14ac:dyDescent="0.25">
      <c r="A26" s="6">
        <v>42382</v>
      </c>
      <c r="B26" s="17">
        <v>288</v>
      </c>
      <c r="C26" s="56" t="s">
        <v>337</v>
      </c>
      <c r="D26" s="5"/>
      <c r="E26" s="5">
        <v>22000</v>
      </c>
      <c r="F26" s="9">
        <f t="shared" si="0"/>
        <v>1059877.5999999999</v>
      </c>
    </row>
    <row r="27" spans="1:11" x14ac:dyDescent="0.25">
      <c r="A27" s="6">
        <v>42387</v>
      </c>
      <c r="B27" s="17">
        <v>300</v>
      </c>
      <c r="C27" s="4" t="s">
        <v>619</v>
      </c>
      <c r="D27" s="5"/>
      <c r="E27" s="5">
        <v>207022.56</v>
      </c>
      <c r="F27" s="9">
        <f t="shared" si="0"/>
        <v>852855.0399999998</v>
      </c>
    </row>
    <row r="28" spans="1:11" x14ac:dyDescent="0.25">
      <c r="A28" s="6">
        <v>42387</v>
      </c>
      <c r="B28" s="17"/>
      <c r="C28" s="4" t="s">
        <v>25</v>
      </c>
      <c r="D28" s="5">
        <v>207022.56</v>
      </c>
      <c r="E28" s="5"/>
      <c r="F28" s="9">
        <f t="shared" si="0"/>
        <v>1059877.5999999999</v>
      </c>
    </row>
    <row r="29" spans="1:11" x14ac:dyDescent="0.25">
      <c r="A29" s="6">
        <v>42389</v>
      </c>
      <c r="B29" s="17">
        <v>289</v>
      </c>
      <c r="C29" s="56" t="s">
        <v>367</v>
      </c>
      <c r="D29" s="5"/>
      <c r="E29" s="5">
        <v>23600</v>
      </c>
      <c r="F29" s="9">
        <f t="shared" si="0"/>
        <v>1036277.5999999999</v>
      </c>
    </row>
    <row r="30" spans="1:11" x14ac:dyDescent="0.25">
      <c r="A30" s="6">
        <v>42394</v>
      </c>
      <c r="B30" s="17">
        <v>290</v>
      </c>
      <c r="C30" s="56" t="s">
        <v>390</v>
      </c>
      <c r="D30" s="5"/>
      <c r="E30" s="5">
        <v>50700</v>
      </c>
      <c r="F30" s="9">
        <f t="shared" si="0"/>
        <v>985577.59999999986</v>
      </c>
    </row>
    <row r="31" spans="1:11" x14ac:dyDescent="0.25">
      <c r="A31" s="6">
        <v>42398</v>
      </c>
      <c r="B31" s="17"/>
      <c r="C31" s="4" t="s">
        <v>23</v>
      </c>
      <c r="D31" s="5">
        <v>82.41</v>
      </c>
      <c r="E31" s="5"/>
      <c r="F31" s="9">
        <f t="shared" si="0"/>
        <v>985660.00999999989</v>
      </c>
    </row>
    <row r="32" spans="1:11" x14ac:dyDescent="0.25">
      <c r="A32" s="6">
        <v>42402</v>
      </c>
      <c r="B32" s="17">
        <v>292</v>
      </c>
      <c r="C32" s="56" t="s">
        <v>403</v>
      </c>
      <c r="D32" s="5"/>
      <c r="E32" s="5">
        <v>50100</v>
      </c>
      <c r="F32" s="9">
        <f t="shared" si="0"/>
        <v>935560.00999999989</v>
      </c>
      <c r="H32" s="32"/>
      <c r="I32" s="32"/>
      <c r="J32" s="32"/>
      <c r="K32" s="32"/>
    </row>
    <row r="33" spans="1:12" x14ac:dyDescent="0.25">
      <c r="A33" s="6">
        <v>42402</v>
      </c>
      <c r="B33" s="17">
        <v>293</v>
      </c>
      <c r="C33" s="4" t="s">
        <v>404</v>
      </c>
      <c r="D33" s="5"/>
      <c r="E33" s="5">
        <v>160370</v>
      </c>
      <c r="F33" s="9">
        <f t="shared" si="0"/>
        <v>775190.00999999989</v>
      </c>
      <c r="H33" s="32"/>
      <c r="I33" s="109"/>
      <c r="J33" s="109"/>
      <c r="K33" s="48"/>
    </row>
    <row r="34" spans="1:12" x14ac:dyDescent="0.25">
      <c r="A34" s="6">
        <v>42405</v>
      </c>
      <c r="B34" s="17"/>
      <c r="C34" s="4" t="s">
        <v>511</v>
      </c>
      <c r="D34" s="5"/>
      <c r="E34" s="5">
        <v>65280</v>
      </c>
      <c r="F34" s="9">
        <f t="shared" si="0"/>
        <v>709910.00999999989</v>
      </c>
    </row>
    <row r="35" spans="1:12" x14ac:dyDescent="0.25">
      <c r="A35" s="6">
        <v>42409</v>
      </c>
      <c r="B35" s="17">
        <v>294</v>
      </c>
      <c r="C35" s="4" t="s">
        <v>428</v>
      </c>
      <c r="D35" s="5"/>
      <c r="E35" s="5">
        <v>394319.56</v>
      </c>
      <c r="F35" s="9">
        <f t="shared" si="0"/>
        <v>315590.4499999999</v>
      </c>
      <c r="H35" s="32"/>
      <c r="I35" s="109"/>
      <c r="J35" s="109"/>
      <c r="K35" s="48"/>
    </row>
    <row r="36" spans="1:12" x14ac:dyDescent="0.25">
      <c r="A36" s="6">
        <v>42409</v>
      </c>
      <c r="B36" s="17">
        <v>295</v>
      </c>
      <c r="C36" s="4" t="s">
        <v>429</v>
      </c>
      <c r="D36" s="5"/>
      <c r="E36" s="5">
        <v>8554</v>
      </c>
      <c r="F36" s="9">
        <f t="shared" si="0"/>
        <v>307036.4499999999</v>
      </c>
      <c r="H36" s="32"/>
      <c r="I36" s="109"/>
      <c r="J36" s="109"/>
      <c r="K36" s="49"/>
    </row>
    <row r="37" spans="1:12" x14ac:dyDescent="0.25">
      <c r="A37" s="6">
        <v>42409</v>
      </c>
      <c r="B37" s="17">
        <v>296</v>
      </c>
      <c r="C37" s="4" t="s">
        <v>430</v>
      </c>
      <c r="D37" s="5"/>
      <c r="E37" s="5">
        <v>139675.6</v>
      </c>
      <c r="F37" s="9">
        <f t="shared" si="0"/>
        <v>167360.84999999989</v>
      </c>
      <c r="H37" s="32"/>
      <c r="I37" s="109"/>
      <c r="J37" s="109"/>
      <c r="K37" s="48"/>
    </row>
    <row r="38" spans="1:12" x14ac:dyDescent="0.25">
      <c r="A38" s="6">
        <v>42409</v>
      </c>
      <c r="B38" s="17">
        <v>297</v>
      </c>
      <c r="C38" s="56" t="s">
        <v>480</v>
      </c>
      <c r="D38" s="5"/>
      <c r="E38" s="5">
        <v>49500</v>
      </c>
      <c r="F38" s="9">
        <f t="shared" si="0"/>
        <v>117860.84999999989</v>
      </c>
      <c r="H38" s="32"/>
      <c r="I38" s="109"/>
      <c r="J38" s="109"/>
      <c r="K38" s="48"/>
    </row>
    <row r="39" spans="1:12" x14ac:dyDescent="0.25">
      <c r="A39" s="6">
        <v>42409</v>
      </c>
      <c r="B39" s="17"/>
      <c r="C39" s="56" t="s">
        <v>8</v>
      </c>
      <c r="D39" s="5">
        <v>17880</v>
      </c>
      <c r="E39" s="5"/>
      <c r="F39" s="38">
        <f t="shared" si="0"/>
        <v>135740.84999999989</v>
      </c>
      <c r="H39" s="32"/>
      <c r="I39" s="105"/>
      <c r="J39" s="105"/>
      <c r="K39" s="48"/>
    </row>
    <row r="40" spans="1:12" x14ac:dyDescent="0.25">
      <c r="A40" s="6">
        <v>42417</v>
      </c>
      <c r="B40" s="17">
        <v>298</v>
      </c>
      <c r="C40" s="56" t="s">
        <v>481</v>
      </c>
      <c r="D40" s="5"/>
      <c r="E40" s="5">
        <v>51800</v>
      </c>
      <c r="F40" s="38">
        <f t="shared" si="0"/>
        <v>83940.849999999889</v>
      </c>
      <c r="H40" s="42"/>
      <c r="I40" s="32"/>
      <c r="J40" s="32"/>
      <c r="K40" s="42"/>
    </row>
    <row r="41" spans="1:12" x14ac:dyDescent="0.25">
      <c r="A41" s="6">
        <v>42424</v>
      </c>
      <c r="B41" s="17">
        <v>299</v>
      </c>
      <c r="C41" s="56" t="s">
        <v>482</v>
      </c>
      <c r="D41" s="5"/>
      <c r="E41" s="5">
        <v>51750</v>
      </c>
      <c r="F41" s="38">
        <f t="shared" si="0"/>
        <v>32190.849999999889</v>
      </c>
    </row>
    <row r="42" spans="1:12" x14ac:dyDescent="0.25">
      <c r="A42" s="6">
        <v>42429</v>
      </c>
      <c r="B42" s="17"/>
      <c r="C42" s="4" t="s">
        <v>23</v>
      </c>
      <c r="D42" s="5">
        <v>22.29</v>
      </c>
      <c r="E42" s="5"/>
      <c r="F42" s="38">
        <f t="shared" si="0"/>
        <v>32213.13999999989</v>
      </c>
    </row>
    <row r="43" spans="1:12" x14ac:dyDescent="0.25">
      <c r="A43" s="6">
        <v>42431</v>
      </c>
      <c r="B43" s="17"/>
      <c r="C43" s="4" t="s">
        <v>14</v>
      </c>
      <c r="D43" s="5"/>
      <c r="E43" s="5">
        <v>126.28</v>
      </c>
      <c r="F43" s="38">
        <f t="shared" si="0"/>
        <v>32086.859999999891</v>
      </c>
    </row>
    <row r="44" spans="1:12" x14ac:dyDescent="0.25">
      <c r="A44" s="30">
        <v>42431</v>
      </c>
      <c r="B44" s="18">
        <v>301</v>
      </c>
      <c r="C44" s="56" t="s">
        <v>509</v>
      </c>
      <c r="D44" s="9"/>
      <c r="E44" s="9">
        <v>16800</v>
      </c>
      <c r="F44" s="38">
        <f t="shared" si="0"/>
        <v>15286.859999999891</v>
      </c>
      <c r="H44" s="110"/>
      <c r="I44" s="110"/>
      <c r="J44" s="110"/>
      <c r="K44" s="110"/>
      <c r="L44" s="110"/>
    </row>
    <row r="45" spans="1:12" x14ac:dyDescent="0.25">
      <c r="A45" s="30">
        <v>42431</v>
      </c>
      <c r="B45" s="18">
        <v>302</v>
      </c>
      <c r="C45" s="31" t="s">
        <v>429</v>
      </c>
      <c r="D45" s="9"/>
      <c r="E45" s="9">
        <v>15544</v>
      </c>
      <c r="F45" s="38">
        <f t="shared" si="0"/>
        <v>-257.14000000010856</v>
      </c>
      <c r="H45" s="11"/>
      <c r="K45" s="11"/>
    </row>
    <row r="46" spans="1:12" x14ac:dyDescent="0.25">
      <c r="A46" s="6">
        <v>42438</v>
      </c>
      <c r="B46" s="17"/>
      <c r="C46" s="4" t="s">
        <v>25</v>
      </c>
      <c r="D46" s="5">
        <v>5000</v>
      </c>
      <c r="E46" s="5"/>
      <c r="F46" s="38">
        <f t="shared" si="0"/>
        <v>4742.8599999998914</v>
      </c>
    </row>
    <row r="47" spans="1:12" x14ac:dyDescent="0.25">
      <c r="A47" s="6">
        <v>42460</v>
      </c>
      <c r="B47" s="17"/>
      <c r="C47" s="4" t="s">
        <v>23</v>
      </c>
      <c r="D47" s="5">
        <v>0.41</v>
      </c>
      <c r="E47" s="5"/>
      <c r="F47" s="38">
        <f t="shared" si="0"/>
        <v>4743.2699999998913</v>
      </c>
    </row>
    <row r="48" spans="1:12" x14ac:dyDescent="0.25">
      <c r="A48" s="4"/>
      <c r="B48" s="17"/>
      <c r="C48" s="4"/>
      <c r="D48" s="5"/>
      <c r="E48" s="5"/>
      <c r="F48" s="5"/>
    </row>
    <row r="49" spans="1:6" x14ac:dyDescent="0.25">
      <c r="A49" s="4"/>
      <c r="B49" s="17"/>
      <c r="C49" s="4"/>
      <c r="D49" s="5"/>
      <c r="E49" s="5"/>
      <c r="F49" s="5"/>
    </row>
    <row r="50" spans="1:6" x14ac:dyDescent="0.25">
      <c r="A50" s="4"/>
      <c r="B50" s="17"/>
      <c r="C50" s="4"/>
      <c r="D50" s="5"/>
      <c r="E50" s="5"/>
      <c r="F50" s="5"/>
    </row>
    <row r="51" spans="1:6" x14ac:dyDescent="0.25">
      <c r="A51" s="4"/>
      <c r="B51" s="17"/>
      <c r="C51" s="4"/>
      <c r="D51" s="5"/>
      <c r="E51" s="5"/>
      <c r="F51" s="5"/>
    </row>
    <row r="52" spans="1:6" x14ac:dyDescent="0.25">
      <c r="A52" s="4"/>
      <c r="B52" s="17"/>
      <c r="C52" s="4"/>
      <c r="D52" s="5"/>
      <c r="E52" s="5"/>
      <c r="F52" s="5"/>
    </row>
    <row r="53" spans="1:6" x14ac:dyDescent="0.25">
      <c r="A53" s="4"/>
      <c r="B53" s="17"/>
      <c r="C53" s="4"/>
      <c r="D53" s="5"/>
      <c r="E53" s="5"/>
      <c r="F53" s="5"/>
    </row>
    <row r="54" spans="1:6" x14ac:dyDescent="0.25">
      <c r="A54" s="4"/>
      <c r="B54" s="17"/>
      <c r="C54" s="4"/>
      <c r="D54" s="5"/>
      <c r="E54" s="5"/>
      <c r="F54" s="5"/>
    </row>
    <row r="55" spans="1:6" x14ac:dyDescent="0.25">
      <c r="A55" s="4"/>
      <c r="B55" s="17"/>
      <c r="C55" s="4"/>
      <c r="D55" s="5"/>
      <c r="E55" s="5"/>
      <c r="F55" s="5"/>
    </row>
    <row r="56" spans="1:6" x14ac:dyDescent="0.25">
      <c r="A56" s="4"/>
      <c r="B56" s="17"/>
      <c r="C56" s="4"/>
      <c r="D56" s="5"/>
      <c r="E56" s="5"/>
      <c r="F56" s="5"/>
    </row>
    <row r="57" spans="1:6" x14ac:dyDescent="0.25">
      <c r="A57" s="4"/>
      <c r="B57" s="17"/>
      <c r="C57" s="4"/>
      <c r="D57" s="5"/>
      <c r="E57" s="5"/>
      <c r="F57" s="5"/>
    </row>
    <row r="58" spans="1:6" x14ac:dyDescent="0.25">
      <c r="A58" s="4"/>
      <c r="B58" s="17"/>
      <c r="C58" s="4"/>
      <c r="D58" s="5"/>
      <c r="E58" s="5"/>
      <c r="F58" s="5"/>
    </row>
    <row r="59" spans="1:6" x14ac:dyDescent="0.25">
      <c r="A59" s="4"/>
      <c r="B59" s="17"/>
      <c r="C59" s="4"/>
      <c r="D59" s="5"/>
      <c r="E59" s="5"/>
      <c r="F59" s="5"/>
    </row>
    <row r="60" spans="1:6" x14ac:dyDescent="0.25">
      <c r="A60" s="4"/>
      <c r="B60" s="17"/>
      <c r="C60" s="4"/>
      <c r="D60" s="5"/>
      <c r="E60" s="5"/>
      <c r="F60" s="5"/>
    </row>
    <row r="61" spans="1:6" x14ac:dyDescent="0.25">
      <c r="A61" s="4"/>
      <c r="B61" s="17"/>
      <c r="C61" s="4"/>
      <c r="D61" s="5"/>
      <c r="E61" s="5"/>
      <c r="F61" s="5"/>
    </row>
    <row r="62" spans="1:6" x14ac:dyDescent="0.25">
      <c r="A62" s="4"/>
      <c r="B62" s="17"/>
      <c r="C62" s="4"/>
      <c r="D62" s="5"/>
      <c r="E62" s="5"/>
      <c r="F62" s="5"/>
    </row>
    <row r="63" spans="1:6" x14ac:dyDescent="0.25">
      <c r="A63" s="4"/>
      <c r="B63" s="17"/>
      <c r="C63" s="4"/>
      <c r="D63" s="5"/>
      <c r="E63" s="5"/>
      <c r="F63" s="5"/>
    </row>
  </sheetData>
  <mergeCells count="11">
    <mergeCell ref="H44:L44"/>
    <mergeCell ref="A2:A3"/>
    <mergeCell ref="B2:B3"/>
    <mergeCell ref="F2:F3"/>
    <mergeCell ref="E2:E3"/>
    <mergeCell ref="D2:D3"/>
    <mergeCell ref="I33:J33"/>
    <mergeCell ref="I35:J35"/>
    <mergeCell ref="I36:J36"/>
    <mergeCell ref="I37:J37"/>
    <mergeCell ref="I38:J38"/>
  </mergeCells>
  <pageMargins left="0.7" right="0.7" top="0.75" bottom="0.75" header="0.3" footer="0.3"/>
  <pageSetup orientation="portrait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2:M577"/>
  <sheetViews>
    <sheetView topLeftCell="A4" workbookViewId="0">
      <selection activeCell="C29" sqref="C29"/>
    </sheetView>
  </sheetViews>
  <sheetFormatPr baseColWidth="10" defaultColWidth="9.140625" defaultRowHeight="15" x14ac:dyDescent="0.25"/>
  <cols>
    <col min="1" max="1" width="10.7109375" bestFit="1" customWidth="1"/>
    <col min="2" max="2" width="9.140625" style="16"/>
    <col min="3" max="3" width="101.5703125" bestFit="1" customWidth="1"/>
    <col min="4" max="4" width="14.28515625" style="1" bestFit="1" customWidth="1"/>
    <col min="5" max="5" width="14.140625" style="1" bestFit="1" customWidth="1"/>
    <col min="6" max="6" width="14.28515625" style="1" bestFit="1" customWidth="1"/>
    <col min="7" max="7" width="10.140625" bestFit="1" customWidth="1"/>
    <col min="8" max="8" width="15.42578125" bestFit="1" customWidth="1"/>
    <col min="9" max="9" width="14.140625" bestFit="1" customWidth="1"/>
    <col min="11" max="11" width="15.7109375" bestFit="1" customWidth="1"/>
    <col min="14" max="14" width="10.5703125" bestFit="1" customWidth="1"/>
    <col min="17" max="17" width="11.5703125" bestFit="1" customWidth="1"/>
  </cols>
  <sheetData>
    <row r="2" spans="1:13" x14ac:dyDescent="0.25">
      <c r="C2" s="91" t="s">
        <v>18</v>
      </c>
    </row>
    <row r="3" spans="1:13" s="16" customFormat="1" x14ac:dyDescent="0.25">
      <c r="A3" s="91" t="s">
        <v>0</v>
      </c>
      <c r="B3" s="91" t="s">
        <v>1</v>
      </c>
      <c r="C3" s="91" t="s">
        <v>19</v>
      </c>
      <c r="D3" s="92" t="s">
        <v>20</v>
      </c>
      <c r="E3" s="92" t="s">
        <v>4</v>
      </c>
      <c r="F3" s="92" t="s">
        <v>5</v>
      </c>
    </row>
    <row r="4" spans="1:13" x14ac:dyDescent="0.25">
      <c r="A4" s="6">
        <v>42278</v>
      </c>
      <c r="B4" s="17"/>
      <c r="C4" s="4" t="s">
        <v>177</v>
      </c>
      <c r="D4" s="5"/>
      <c r="E4" s="5"/>
      <c r="F4" s="5">
        <v>320.22000000000003</v>
      </c>
    </row>
    <row r="5" spans="1:13" x14ac:dyDescent="0.25">
      <c r="A5" s="6">
        <v>42307</v>
      </c>
      <c r="B5" s="17"/>
      <c r="C5" s="4" t="s">
        <v>23</v>
      </c>
      <c r="D5" s="5">
        <v>0.02</v>
      </c>
      <c r="E5" s="5"/>
      <c r="F5" s="5">
        <f>F4+D5-E5</f>
        <v>320.24</v>
      </c>
      <c r="H5" s="65"/>
      <c r="I5" s="65"/>
      <c r="J5" s="65"/>
      <c r="K5" s="65"/>
      <c r="L5" s="65"/>
      <c r="M5" s="65"/>
    </row>
    <row r="6" spans="1:13" x14ac:dyDescent="0.25">
      <c r="A6" s="6">
        <v>42311</v>
      </c>
      <c r="B6" s="17"/>
      <c r="C6" s="4" t="s">
        <v>10</v>
      </c>
      <c r="D6" s="5">
        <v>173627.23</v>
      </c>
      <c r="E6" s="5"/>
      <c r="F6" s="5">
        <f t="shared" ref="F6:F31" si="0">F5+D6-E6</f>
        <v>173947.47</v>
      </c>
      <c r="H6" s="65"/>
      <c r="I6" s="65"/>
      <c r="J6" s="65"/>
      <c r="K6" s="65"/>
      <c r="L6" s="65"/>
      <c r="M6" s="65"/>
    </row>
    <row r="7" spans="1:13" x14ac:dyDescent="0.25">
      <c r="A7" s="6">
        <v>42312</v>
      </c>
      <c r="B7" s="17"/>
      <c r="C7" s="4" t="s">
        <v>14</v>
      </c>
      <c r="D7" s="5"/>
      <c r="E7" s="5">
        <v>70000</v>
      </c>
      <c r="F7" s="5">
        <f t="shared" si="0"/>
        <v>103947.47</v>
      </c>
      <c r="H7" s="117"/>
      <c r="I7" s="117"/>
      <c r="J7" s="117"/>
      <c r="K7" s="117"/>
      <c r="L7" s="117"/>
      <c r="M7" s="65"/>
    </row>
    <row r="8" spans="1:13" x14ac:dyDescent="0.25">
      <c r="A8" s="6">
        <v>42319</v>
      </c>
      <c r="B8" s="17"/>
      <c r="C8" s="4" t="s">
        <v>14</v>
      </c>
      <c r="D8" s="5"/>
      <c r="E8" s="5">
        <v>5000</v>
      </c>
      <c r="F8" s="5">
        <f t="shared" si="0"/>
        <v>98947.47</v>
      </c>
      <c r="H8" s="70"/>
      <c r="I8" s="65"/>
      <c r="J8" s="65"/>
      <c r="K8" s="70"/>
      <c r="L8" s="65"/>
      <c r="M8" s="65"/>
    </row>
    <row r="9" spans="1:13" x14ac:dyDescent="0.25">
      <c r="A9" s="6">
        <v>42333</v>
      </c>
      <c r="B9" s="17"/>
      <c r="C9" s="4" t="s">
        <v>14</v>
      </c>
      <c r="D9" s="5"/>
      <c r="E9" s="5">
        <v>5000</v>
      </c>
      <c r="F9" s="5">
        <f t="shared" si="0"/>
        <v>93947.47</v>
      </c>
      <c r="H9" s="70"/>
      <c r="I9" s="65"/>
      <c r="J9" s="65"/>
      <c r="K9" s="70"/>
      <c r="L9" s="65"/>
      <c r="M9" s="65"/>
    </row>
    <row r="10" spans="1:13" x14ac:dyDescent="0.25">
      <c r="A10" s="6">
        <v>42334</v>
      </c>
      <c r="B10" s="17"/>
      <c r="C10" s="4" t="s">
        <v>10</v>
      </c>
      <c r="D10" s="5">
        <v>90.45</v>
      </c>
      <c r="E10" s="5"/>
      <c r="F10" s="5">
        <f t="shared" si="0"/>
        <v>94037.92</v>
      </c>
      <c r="H10" s="71"/>
      <c r="I10" s="65"/>
      <c r="J10" s="65"/>
      <c r="K10" s="66"/>
      <c r="L10" s="65"/>
      <c r="M10" s="65"/>
    </row>
    <row r="11" spans="1:13" x14ac:dyDescent="0.25">
      <c r="A11" s="6">
        <v>42338</v>
      </c>
      <c r="B11" s="17"/>
      <c r="C11" s="29" t="s">
        <v>14</v>
      </c>
      <c r="D11" s="5"/>
      <c r="E11" s="5">
        <v>10000</v>
      </c>
      <c r="F11" s="5">
        <f t="shared" si="0"/>
        <v>84037.92</v>
      </c>
      <c r="H11" s="71"/>
      <c r="I11" s="65"/>
      <c r="J11" s="65"/>
      <c r="K11" s="66"/>
      <c r="L11" s="65"/>
      <c r="M11" s="65"/>
    </row>
    <row r="12" spans="1:13" x14ac:dyDescent="0.25">
      <c r="A12" s="6">
        <v>42338</v>
      </c>
      <c r="B12" s="17"/>
      <c r="C12" s="29" t="s">
        <v>23</v>
      </c>
      <c r="D12" s="5">
        <v>7.9</v>
      </c>
      <c r="E12" s="5"/>
      <c r="F12" s="5">
        <f t="shared" si="0"/>
        <v>84045.819999999992</v>
      </c>
      <c r="H12" s="65"/>
      <c r="I12" s="65"/>
      <c r="J12" s="65"/>
      <c r="K12" s="65"/>
      <c r="L12" s="65"/>
      <c r="M12" s="65"/>
    </row>
    <row r="13" spans="1:13" x14ac:dyDescent="0.25">
      <c r="A13" s="6">
        <v>42339</v>
      </c>
      <c r="B13" s="17"/>
      <c r="C13" s="4" t="s">
        <v>14</v>
      </c>
      <c r="D13" s="5"/>
      <c r="E13" s="5">
        <v>10000</v>
      </c>
      <c r="F13" s="5">
        <f t="shared" si="0"/>
        <v>74045.819999999992</v>
      </c>
      <c r="H13" s="65"/>
      <c r="I13" s="116"/>
      <c r="J13" s="116"/>
      <c r="K13" s="71"/>
      <c r="L13" s="65"/>
      <c r="M13" s="65"/>
    </row>
    <row r="14" spans="1:13" x14ac:dyDescent="0.25">
      <c r="A14" s="6">
        <v>42341</v>
      </c>
      <c r="B14" s="17"/>
      <c r="C14" s="29" t="s">
        <v>14</v>
      </c>
      <c r="D14" s="5"/>
      <c r="E14" s="5">
        <v>4000</v>
      </c>
      <c r="F14" s="5">
        <f t="shared" si="0"/>
        <v>70045.819999999992</v>
      </c>
      <c r="H14" s="65"/>
      <c r="I14" s="116"/>
      <c r="J14" s="116"/>
      <c r="K14" s="71"/>
      <c r="L14" s="65"/>
      <c r="M14" s="65"/>
    </row>
    <row r="15" spans="1:13" x14ac:dyDescent="0.25">
      <c r="A15" s="6">
        <v>42342</v>
      </c>
      <c r="B15" s="17"/>
      <c r="C15" s="4" t="s">
        <v>93</v>
      </c>
      <c r="D15" s="5">
        <v>90000</v>
      </c>
      <c r="E15" s="5"/>
      <c r="F15" s="5">
        <f t="shared" si="0"/>
        <v>160045.82</v>
      </c>
      <c r="H15" s="65"/>
      <c r="I15" s="116"/>
      <c r="J15" s="116"/>
      <c r="K15" s="71"/>
      <c r="L15" s="65"/>
      <c r="M15" s="65"/>
    </row>
    <row r="16" spans="1:13" x14ac:dyDescent="0.25">
      <c r="A16" s="6">
        <v>42346</v>
      </c>
      <c r="B16" s="17"/>
      <c r="C16" s="4" t="s">
        <v>14</v>
      </c>
      <c r="D16" s="5"/>
      <c r="E16" s="5">
        <v>20000</v>
      </c>
      <c r="F16" s="5">
        <f t="shared" si="0"/>
        <v>140045.82</v>
      </c>
      <c r="H16" s="65"/>
      <c r="I16" s="116"/>
      <c r="J16" s="116"/>
      <c r="K16" s="71"/>
      <c r="L16" s="65"/>
      <c r="M16" s="65"/>
    </row>
    <row r="17" spans="1:13" x14ac:dyDescent="0.25">
      <c r="A17" s="6">
        <v>42347</v>
      </c>
      <c r="B17" s="17"/>
      <c r="C17" s="4" t="s">
        <v>14</v>
      </c>
      <c r="D17" s="5"/>
      <c r="E17" s="5">
        <v>10000</v>
      </c>
      <c r="F17" s="5">
        <f t="shared" si="0"/>
        <v>130045.82</v>
      </c>
      <c r="H17" s="65"/>
      <c r="I17" s="116"/>
      <c r="J17" s="116"/>
      <c r="K17" s="71"/>
      <c r="L17" s="65"/>
      <c r="M17" s="65"/>
    </row>
    <row r="18" spans="1:13" x14ac:dyDescent="0.25">
      <c r="A18" s="6">
        <v>42349</v>
      </c>
      <c r="B18" s="17"/>
      <c r="C18" s="4" t="s">
        <v>14</v>
      </c>
      <c r="D18" s="5"/>
      <c r="E18" s="5">
        <v>30000</v>
      </c>
      <c r="F18" s="5">
        <f t="shared" si="0"/>
        <v>100045.82</v>
      </c>
      <c r="H18" s="65"/>
      <c r="I18" s="116"/>
      <c r="J18" s="116"/>
      <c r="K18" s="71"/>
      <c r="L18" s="65"/>
      <c r="M18" s="65"/>
    </row>
    <row r="19" spans="1:13" x14ac:dyDescent="0.25">
      <c r="A19" s="6">
        <v>42349</v>
      </c>
      <c r="B19" s="17"/>
      <c r="C19" s="4" t="s">
        <v>14</v>
      </c>
      <c r="D19" s="5"/>
      <c r="E19" s="5">
        <v>20000</v>
      </c>
      <c r="F19" s="5">
        <f t="shared" si="0"/>
        <v>80045.820000000007</v>
      </c>
      <c r="H19" s="65"/>
      <c r="I19" s="85"/>
      <c r="J19" s="85"/>
      <c r="K19" s="71"/>
      <c r="L19" s="65"/>
      <c r="M19" s="65"/>
    </row>
    <row r="20" spans="1:13" x14ac:dyDescent="0.25">
      <c r="A20" s="6">
        <v>42349</v>
      </c>
      <c r="B20" s="17"/>
      <c r="C20" s="4" t="s">
        <v>377</v>
      </c>
      <c r="D20" s="5">
        <v>950000</v>
      </c>
      <c r="E20" s="5"/>
      <c r="F20" s="5">
        <f t="shared" si="0"/>
        <v>1030045.8200000001</v>
      </c>
      <c r="H20" s="72"/>
      <c r="I20" s="65"/>
      <c r="J20" s="65"/>
      <c r="K20" s="72"/>
      <c r="L20" s="65"/>
      <c r="M20" s="65"/>
    </row>
    <row r="21" spans="1:13" x14ac:dyDescent="0.25">
      <c r="A21" s="6">
        <v>42352</v>
      </c>
      <c r="B21" s="17"/>
      <c r="C21" s="4" t="s">
        <v>10</v>
      </c>
      <c r="D21" s="5">
        <v>30.9</v>
      </c>
      <c r="E21" s="5"/>
      <c r="F21" s="5">
        <f t="shared" si="0"/>
        <v>1030076.7200000001</v>
      </c>
      <c r="H21" s="65"/>
      <c r="I21" s="65"/>
      <c r="J21" s="65"/>
      <c r="K21" s="65"/>
      <c r="L21" s="65"/>
      <c r="M21" s="65"/>
    </row>
    <row r="22" spans="1:13" x14ac:dyDescent="0.25">
      <c r="A22" s="30">
        <v>42352</v>
      </c>
      <c r="B22" s="18"/>
      <c r="C22" s="31" t="s">
        <v>14</v>
      </c>
      <c r="D22" s="9"/>
      <c r="E22" s="9">
        <v>200000</v>
      </c>
      <c r="F22" s="5">
        <f t="shared" si="0"/>
        <v>830076.72000000009</v>
      </c>
      <c r="H22" s="117"/>
      <c r="I22" s="117"/>
      <c r="J22" s="117"/>
      <c r="K22" s="117"/>
      <c r="L22" s="117"/>
      <c r="M22" s="65"/>
    </row>
    <row r="23" spans="1:13" x14ac:dyDescent="0.25">
      <c r="A23" s="30">
        <v>42353</v>
      </c>
      <c r="B23" s="18"/>
      <c r="C23" s="31" t="s">
        <v>14</v>
      </c>
      <c r="D23" s="9"/>
      <c r="E23" s="9">
        <v>600000</v>
      </c>
      <c r="F23" s="5">
        <f t="shared" si="0"/>
        <v>230076.72000000009</v>
      </c>
      <c r="H23" s="70"/>
      <c r="I23" s="65"/>
      <c r="J23" s="65"/>
      <c r="K23" s="70"/>
      <c r="L23" s="65"/>
      <c r="M23" s="65"/>
    </row>
    <row r="24" spans="1:13" x14ac:dyDescent="0.25">
      <c r="A24" s="6">
        <v>42354</v>
      </c>
      <c r="B24" s="17"/>
      <c r="C24" s="4" t="s">
        <v>14</v>
      </c>
      <c r="D24" s="5"/>
      <c r="E24" s="5">
        <v>230000</v>
      </c>
      <c r="F24" s="5">
        <f t="shared" si="0"/>
        <v>76.720000000088476</v>
      </c>
      <c r="H24" s="70"/>
      <c r="I24" s="65"/>
      <c r="J24" s="65"/>
      <c r="K24" s="70"/>
      <c r="L24" s="65"/>
      <c r="M24" s="65"/>
    </row>
    <row r="25" spans="1:13" x14ac:dyDescent="0.25">
      <c r="A25" s="6">
        <v>42369</v>
      </c>
      <c r="B25" s="17"/>
      <c r="C25" s="4" t="s">
        <v>23</v>
      </c>
      <c r="D25" s="5">
        <v>15.02</v>
      </c>
      <c r="E25" s="5"/>
      <c r="F25" s="5">
        <f t="shared" si="0"/>
        <v>91.740000000088472</v>
      </c>
      <c r="H25" s="71"/>
      <c r="I25" s="65"/>
      <c r="J25" s="65"/>
      <c r="K25" s="66"/>
      <c r="L25" s="65"/>
      <c r="M25" s="65"/>
    </row>
    <row r="26" spans="1:13" x14ac:dyDescent="0.25">
      <c r="A26" s="6">
        <v>42398</v>
      </c>
      <c r="B26" s="17"/>
      <c r="C26" s="4" t="s">
        <v>10</v>
      </c>
      <c r="D26" s="5">
        <v>175121.31</v>
      </c>
      <c r="E26" s="5"/>
      <c r="F26" s="5">
        <f t="shared" si="0"/>
        <v>175213.05000000008</v>
      </c>
      <c r="H26" s="71"/>
      <c r="I26" s="65"/>
      <c r="J26" s="65"/>
      <c r="K26" s="66"/>
      <c r="L26" s="65"/>
      <c r="M26" s="65"/>
    </row>
    <row r="27" spans="1:13" x14ac:dyDescent="0.25">
      <c r="A27" s="6">
        <v>42398</v>
      </c>
      <c r="B27" s="17"/>
      <c r="C27" s="4" t="s">
        <v>23</v>
      </c>
      <c r="D27" s="5">
        <v>1.47</v>
      </c>
      <c r="E27" s="5"/>
      <c r="F27" s="5">
        <f t="shared" si="0"/>
        <v>175214.52000000008</v>
      </c>
      <c r="H27" s="65"/>
      <c r="I27" s="65"/>
      <c r="J27" s="65"/>
      <c r="K27" s="65"/>
      <c r="L27" s="65"/>
      <c r="M27" s="65"/>
    </row>
    <row r="28" spans="1:13" x14ac:dyDescent="0.25">
      <c r="A28" s="34">
        <v>42429</v>
      </c>
      <c r="B28" s="36"/>
      <c r="C28" s="20" t="s">
        <v>10</v>
      </c>
      <c r="D28" s="37">
        <v>175121.31</v>
      </c>
      <c r="E28" s="37"/>
      <c r="F28" s="5">
        <f t="shared" si="0"/>
        <v>350335.83000000007</v>
      </c>
      <c r="H28" s="65"/>
      <c r="I28" s="116"/>
      <c r="J28" s="116"/>
      <c r="K28" s="71"/>
      <c r="L28" s="65"/>
      <c r="M28" s="65"/>
    </row>
    <row r="29" spans="1:13" x14ac:dyDescent="0.25">
      <c r="A29" s="6">
        <v>42429</v>
      </c>
      <c r="B29" s="17"/>
      <c r="C29" s="4" t="s">
        <v>23</v>
      </c>
      <c r="D29" s="5">
        <v>14.6</v>
      </c>
      <c r="E29" s="5"/>
      <c r="F29" s="5">
        <f t="shared" si="0"/>
        <v>350350.43000000005</v>
      </c>
      <c r="H29" s="65"/>
      <c r="I29" s="116"/>
      <c r="J29" s="116"/>
      <c r="K29" s="71"/>
      <c r="L29" s="65"/>
      <c r="M29" s="65"/>
    </row>
    <row r="30" spans="1:13" x14ac:dyDescent="0.25">
      <c r="A30" s="6">
        <v>42460</v>
      </c>
      <c r="B30" s="17"/>
      <c r="C30" s="4" t="s">
        <v>10</v>
      </c>
      <c r="D30" s="5">
        <v>175121.31</v>
      </c>
      <c r="E30" s="5"/>
      <c r="F30" s="5">
        <f t="shared" si="0"/>
        <v>525471.74</v>
      </c>
      <c r="H30" s="65"/>
      <c r="I30" s="116"/>
      <c r="J30" s="116"/>
      <c r="K30" s="71"/>
      <c r="L30" s="65"/>
      <c r="M30" s="65"/>
    </row>
    <row r="31" spans="1:13" x14ac:dyDescent="0.25">
      <c r="A31" s="6">
        <v>42460</v>
      </c>
      <c r="B31" s="18"/>
      <c r="C31" s="4" t="s">
        <v>23</v>
      </c>
      <c r="D31" s="5">
        <v>30.66</v>
      </c>
      <c r="E31" s="5"/>
      <c r="F31" s="5">
        <f t="shared" si="0"/>
        <v>525502.4</v>
      </c>
      <c r="H31" s="65"/>
      <c r="I31" s="116"/>
      <c r="J31" s="116"/>
      <c r="K31" s="71"/>
      <c r="L31" s="65"/>
      <c r="M31" s="65"/>
    </row>
    <row r="32" spans="1:13" x14ac:dyDescent="0.25">
      <c r="A32" s="6"/>
      <c r="B32" s="17"/>
      <c r="C32" s="4"/>
      <c r="D32" s="5"/>
      <c r="E32" s="5"/>
      <c r="F32" s="9"/>
      <c r="H32" s="65"/>
      <c r="I32" s="116"/>
      <c r="J32" s="116"/>
      <c r="K32" s="71"/>
      <c r="L32" s="65"/>
      <c r="M32" s="65"/>
    </row>
    <row r="33" spans="1:13" x14ac:dyDescent="0.25">
      <c r="A33" s="6"/>
      <c r="B33" s="17"/>
      <c r="C33" s="4"/>
      <c r="D33" s="5"/>
      <c r="E33" s="5"/>
      <c r="F33" s="9"/>
      <c r="H33" s="65"/>
      <c r="I33" s="85"/>
      <c r="J33" s="85"/>
      <c r="K33" s="71"/>
      <c r="L33" s="65"/>
      <c r="M33" s="65"/>
    </row>
    <row r="34" spans="1:13" x14ac:dyDescent="0.25">
      <c r="A34" s="6"/>
      <c r="B34" s="17"/>
      <c r="C34" s="4"/>
      <c r="D34" s="5"/>
      <c r="E34" s="5"/>
      <c r="F34" s="9"/>
      <c r="H34" s="65"/>
      <c r="I34" s="116"/>
      <c r="J34" s="116"/>
      <c r="K34" s="71"/>
      <c r="L34" s="65"/>
      <c r="M34" s="65"/>
    </row>
    <row r="35" spans="1:13" x14ac:dyDescent="0.25">
      <c r="A35" s="6"/>
      <c r="B35" s="17"/>
      <c r="C35" s="4"/>
      <c r="D35" s="5"/>
      <c r="E35" s="5"/>
      <c r="F35" s="9"/>
      <c r="H35" s="65"/>
      <c r="I35" s="85"/>
      <c r="J35" s="85"/>
      <c r="K35" s="71"/>
      <c r="L35" s="65"/>
      <c r="M35" s="65"/>
    </row>
    <row r="36" spans="1:13" x14ac:dyDescent="0.25">
      <c r="A36" s="6"/>
      <c r="B36" s="17"/>
      <c r="C36" s="4"/>
      <c r="D36" s="5"/>
      <c r="E36" s="5"/>
      <c r="F36" s="9"/>
      <c r="H36" s="72"/>
      <c r="I36" s="65"/>
      <c r="J36" s="65"/>
      <c r="K36" s="72"/>
      <c r="L36" s="65"/>
      <c r="M36" s="65"/>
    </row>
    <row r="37" spans="1:13" x14ac:dyDescent="0.25">
      <c r="A37" s="6"/>
      <c r="B37" s="17"/>
      <c r="C37" s="4"/>
      <c r="D37" s="5"/>
      <c r="E37" s="5"/>
      <c r="F37" s="9"/>
      <c r="H37" s="65"/>
      <c r="I37" s="65"/>
      <c r="J37" s="65"/>
      <c r="K37" s="65"/>
      <c r="L37" s="65"/>
      <c r="M37" s="65"/>
    </row>
    <row r="38" spans="1:13" x14ac:dyDescent="0.25">
      <c r="A38" s="4"/>
      <c r="B38" s="17"/>
      <c r="C38" s="4"/>
      <c r="D38" s="5"/>
      <c r="E38" s="5"/>
      <c r="F38" s="9"/>
      <c r="H38" s="117"/>
      <c r="I38" s="117"/>
      <c r="J38" s="117"/>
      <c r="K38" s="117"/>
      <c r="L38" s="117"/>
      <c r="M38" s="65"/>
    </row>
    <row r="39" spans="1:13" x14ac:dyDescent="0.25">
      <c r="A39" s="4"/>
      <c r="B39" s="17"/>
      <c r="C39" s="4"/>
      <c r="D39" s="5"/>
      <c r="E39" s="5"/>
      <c r="F39" s="9"/>
      <c r="H39" s="70"/>
      <c r="I39" s="65"/>
      <c r="J39" s="65"/>
      <c r="K39" s="70"/>
      <c r="L39" s="65"/>
      <c r="M39" s="65"/>
    </row>
    <row r="40" spans="1:13" x14ac:dyDescent="0.25">
      <c r="A40" s="4"/>
      <c r="B40" s="17"/>
      <c r="C40" s="4"/>
      <c r="D40" s="5"/>
      <c r="E40" s="5"/>
      <c r="F40" s="9"/>
      <c r="H40" s="117"/>
      <c r="I40" s="117"/>
      <c r="J40" s="117"/>
      <c r="K40" s="117"/>
      <c r="L40" s="117"/>
      <c r="M40" s="65"/>
    </row>
    <row r="41" spans="1:13" x14ac:dyDescent="0.25">
      <c r="A41" s="4"/>
      <c r="B41" s="17"/>
      <c r="C41" s="4"/>
      <c r="D41" s="5"/>
      <c r="E41" s="5"/>
      <c r="F41" s="9"/>
      <c r="H41" s="70"/>
      <c r="I41" s="65"/>
      <c r="J41" s="65"/>
      <c r="K41" s="70"/>
      <c r="L41" s="65"/>
      <c r="M41" s="65"/>
    </row>
    <row r="42" spans="1:13" x14ac:dyDescent="0.25">
      <c r="A42" s="6"/>
      <c r="B42" s="17"/>
      <c r="C42" s="4"/>
      <c r="D42" s="5"/>
      <c r="E42" s="5"/>
      <c r="F42" s="9"/>
      <c r="H42" s="72"/>
      <c r="I42" s="65"/>
      <c r="J42" s="65"/>
      <c r="K42" s="66"/>
      <c r="L42" s="65"/>
      <c r="M42" s="65"/>
    </row>
    <row r="43" spans="1:13" x14ac:dyDescent="0.25">
      <c r="A43" s="6"/>
      <c r="B43" s="17"/>
      <c r="C43" s="4"/>
      <c r="D43" s="5"/>
      <c r="E43" s="5"/>
      <c r="F43" s="9"/>
      <c r="H43" s="71"/>
      <c r="I43" s="65"/>
      <c r="J43" s="65"/>
      <c r="K43" s="66"/>
      <c r="L43" s="65"/>
      <c r="M43" s="65"/>
    </row>
    <row r="44" spans="1:13" x14ac:dyDescent="0.25">
      <c r="A44" s="6"/>
      <c r="B44" s="17"/>
      <c r="C44" s="4"/>
      <c r="D44" s="5"/>
      <c r="E44" s="5"/>
      <c r="F44" s="9"/>
      <c r="H44" s="71"/>
      <c r="I44" s="65"/>
      <c r="J44" s="65"/>
      <c r="K44" s="66"/>
      <c r="L44" s="65"/>
      <c r="M44" s="65"/>
    </row>
    <row r="45" spans="1:13" x14ac:dyDescent="0.25">
      <c r="A45" s="6"/>
      <c r="B45" s="17"/>
      <c r="C45" s="4"/>
      <c r="D45" s="5"/>
      <c r="E45" s="5"/>
      <c r="F45" s="9"/>
      <c r="H45" s="65"/>
      <c r="I45" s="65"/>
      <c r="J45" s="65"/>
      <c r="K45" s="65"/>
      <c r="L45" s="65"/>
      <c r="M45" s="65"/>
    </row>
    <row r="46" spans="1:13" x14ac:dyDescent="0.25">
      <c r="A46" s="6"/>
      <c r="B46" s="17"/>
      <c r="C46" s="4"/>
      <c r="D46" s="5"/>
      <c r="E46" s="5"/>
      <c r="F46" s="9"/>
      <c r="H46" s="65"/>
      <c r="I46" s="116"/>
      <c r="J46" s="116"/>
      <c r="K46" s="71"/>
      <c r="L46" s="65"/>
      <c r="M46" s="65"/>
    </row>
    <row r="47" spans="1:13" x14ac:dyDescent="0.25">
      <c r="A47" s="6"/>
      <c r="B47" s="17"/>
      <c r="C47" s="4"/>
      <c r="D47" s="5"/>
      <c r="E47" s="5"/>
      <c r="F47" s="9"/>
      <c r="H47" s="65"/>
      <c r="I47" s="116"/>
      <c r="J47" s="116"/>
      <c r="K47" s="71"/>
      <c r="L47" s="65"/>
      <c r="M47" s="65"/>
    </row>
    <row r="48" spans="1:13" x14ac:dyDescent="0.25">
      <c r="A48" s="6"/>
      <c r="B48" s="17"/>
      <c r="C48" s="4"/>
      <c r="D48" s="5"/>
      <c r="E48" s="5"/>
      <c r="F48" s="9"/>
      <c r="H48" s="65"/>
      <c r="I48" s="116"/>
      <c r="J48" s="116"/>
      <c r="K48" s="71"/>
      <c r="L48" s="65"/>
      <c r="M48" s="65"/>
    </row>
    <row r="49" spans="1:13" x14ac:dyDescent="0.25">
      <c r="A49" s="6"/>
      <c r="B49" s="17"/>
      <c r="C49" s="4"/>
      <c r="D49" s="5"/>
      <c r="E49" s="5"/>
      <c r="F49" s="9"/>
      <c r="H49" s="65"/>
      <c r="I49" s="85"/>
      <c r="J49" s="85"/>
      <c r="K49" s="71"/>
      <c r="L49" s="65"/>
      <c r="M49" s="65"/>
    </row>
    <row r="50" spans="1:13" x14ac:dyDescent="0.25">
      <c r="A50" s="6"/>
      <c r="B50" s="17"/>
      <c r="C50" s="4"/>
      <c r="D50" s="5"/>
      <c r="E50" s="5"/>
      <c r="F50" s="9"/>
      <c r="H50" s="65"/>
      <c r="I50" s="116"/>
      <c r="J50" s="116"/>
      <c r="K50" s="71"/>
      <c r="L50" s="65"/>
      <c r="M50" s="65"/>
    </row>
    <row r="51" spans="1:13" x14ac:dyDescent="0.25">
      <c r="A51" s="6"/>
      <c r="B51" s="17"/>
      <c r="C51" s="4"/>
      <c r="D51" s="5"/>
      <c r="E51" s="5"/>
      <c r="F51" s="9"/>
      <c r="H51" s="65"/>
      <c r="I51" s="116"/>
      <c r="J51" s="116"/>
      <c r="K51" s="71"/>
      <c r="L51" s="65"/>
      <c r="M51" s="65"/>
    </row>
    <row r="52" spans="1:13" x14ac:dyDescent="0.25">
      <c r="A52" s="6"/>
      <c r="B52" s="17"/>
      <c r="C52" s="4"/>
      <c r="D52" s="5"/>
      <c r="E52" s="5"/>
      <c r="F52" s="9"/>
      <c r="H52" s="65"/>
      <c r="I52" s="116"/>
      <c r="J52" s="116"/>
      <c r="K52" s="71"/>
      <c r="L52" s="65"/>
      <c r="M52" s="65"/>
    </row>
    <row r="53" spans="1:13" x14ac:dyDescent="0.25">
      <c r="A53" s="6"/>
      <c r="B53" s="17"/>
      <c r="C53" s="4"/>
      <c r="D53" s="5"/>
      <c r="E53" s="5"/>
      <c r="F53" s="9"/>
      <c r="H53" s="65"/>
      <c r="I53" s="85"/>
      <c r="J53" s="85"/>
      <c r="K53" s="71"/>
      <c r="L53" s="65"/>
      <c r="M53" s="65"/>
    </row>
    <row r="54" spans="1:13" x14ac:dyDescent="0.25">
      <c r="A54" s="6"/>
      <c r="B54" s="17"/>
      <c r="C54" s="4"/>
      <c r="D54" s="5"/>
      <c r="E54" s="5"/>
      <c r="F54" s="9"/>
      <c r="H54" s="72"/>
      <c r="I54" s="65"/>
      <c r="J54" s="65"/>
      <c r="K54" s="72"/>
      <c r="L54" s="65"/>
      <c r="M54" s="65"/>
    </row>
    <row r="55" spans="1:13" x14ac:dyDescent="0.25">
      <c r="A55" s="6"/>
      <c r="B55" s="17"/>
      <c r="C55" s="4"/>
      <c r="D55" s="5"/>
      <c r="E55" s="5"/>
      <c r="F55" s="9"/>
      <c r="H55" s="65"/>
      <c r="I55" s="65"/>
      <c r="J55" s="65"/>
      <c r="K55" s="65"/>
      <c r="L55" s="65"/>
      <c r="M55" s="65"/>
    </row>
    <row r="56" spans="1:13" x14ac:dyDescent="0.25">
      <c r="A56" s="6"/>
      <c r="B56" s="17"/>
      <c r="C56" s="4"/>
      <c r="D56" s="5"/>
      <c r="E56" s="5"/>
      <c r="F56" s="9"/>
      <c r="H56" s="117"/>
      <c r="I56" s="117"/>
      <c r="J56" s="117"/>
      <c r="K56" s="117"/>
      <c r="L56" s="117"/>
      <c r="M56" s="65"/>
    </row>
    <row r="57" spans="1:13" x14ac:dyDescent="0.25">
      <c r="A57" s="6"/>
      <c r="B57" s="17"/>
      <c r="C57" s="4"/>
      <c r="D57" s="5"/>
      <c r="E57" s="5"/>
      <c r="F57" s="9"/>
      <c r="H57" s="70"/>
      <c r="I57" s="65"/>
      <c r="J57" s="65"/>
      <c r="K57" s="70"/>
      <c r="L57" s="65"/>
      <c r="M57" s="65"/>
    </row>
    <row r="58" spans="1:13" x14ac:dyDescent="0.25">
      <c r="A58" s="6"/>
      <c r="B58" s="17"/>
      <c r="C58" s="4"/>
      <c r="D58" s="5"/>
      <c r="E58" s="5"/>
      <c r="F58" s="9"/>
      <c r="H58" s="72"/>
      <c r="I58" s="65"/>
      <c r="J58" s="65"/>
      <c r="K58" s="66"/>
      <c r="L58" s="65"/>
      <c r="M58" s="65"/>
    </row>
    <row r="59" spans="1:13" x14ac:dyDescent="0.25">
      <c r="A59" s="6"/>
      <c r="B59" s="17"/>
      <c r="C59" s="4"/>
      <c r="D59" s="5"/>
      <c r="E59" s="5"/>
      <c r="F59" s="9"/>
      <c r="H59" s="71"/>
      <c r="I59" s="65"/>
      <c r="J59" s="65"/>
      <c r="K59" s="66"/>
      <c r="L59" s="65"/>
      <c r="M59" s="65"/>
    </row>
    <row r="60" spans="1:13" x14ac:dyDescent="0.25">
      <c r="A60" s="6"/>
      <c r="B60" s="17"/>
      <c r="C60" s="4"/>
      <c r="D60" s="5"/>
      <c r="E60" s="5"/>
      <c r="F60" s="9"/>
      <c r="H60" s="71"/>
      <c r="I60" s="65"/>
      <c r="J60" s="65"/>
      <c r="K60" s="66"/>
      <c r="L60" s="65"/>
      <c r="M60" s="65"/>
    </row>
    <row r="61" spans="1:13" x14ac:dyDescent="0.25">
      <c r="A61" s="6"/>
      <c r="B61" s="17"/>
      <c r="C61" s="4"/>
      <c r="D61" s="5"/>
      <c r="E61" s="5"/>
      <c r="F61" s="9"/>
      <c r="H61" s="65"/>
      <c r="I61" s="65"/>
      <c r="J61" s="65"/>
      <c r="K61" s="65"/>
      <c r="L61" s="65"/>
      <c r="M61" s="65"/>
    </row>
    <row r="62" spans="1:13" x14ac:dyDescent="0.25">
      <c r="A62" s="6"/>
      <c r="B62" s="17"/>
      <c r="C62" s="4"/>
      <c r="D62" s="5"/>
      <c r="E62" s="5"/>
      <c r="F62" s="9"/>
      <c r="H62" s="65"/>
      <c r="I62" s="116"/>
      <c r="J62" s="116"/>
      <c r="K62" s="71"/>
      <c r="L62" s="65"/>
      <c r="M62" s="65"/>
    </row>
    <row r="63" spans="1:13" x14ac:dyDescent="0.25">
      <c r="A63" s="6"/>
      <c r="B63" s="17"/>
      <c r="C63" s="4"/>
      <c r="D63" s="5"/>
      <c r="E63" s="5"/>
      <c r="F63" s="9"/>
      <c r="H63" s="65"/>
      <c r="I63" s="116"/>
      <c r="J63" s="116"/>
      <c r="K63" s="71"/>
      <c r="L63" s="65"/>
      <c r="M63" s="65"/>
    </row>
    <row r="64" spans="1:13" x14ac:dyDescent="0.25">
      <c r="A64" s="6"/>
      <c r="B64" s="17"/>
      <c r="C64" s="4"/>
      <c r="D64" s="73"/>
      <c r="E64" s="5"/>
      <c r="F64" s="9"/>
      <c r="H64" s="65"/>
      <c r="I64" s="116"/>
      <c r="J64" s="116"/>
      <c r="K64" s="71"/>
      <c r="L64" s="65"/>
      <c r="M64" s="65"/>
    </row>
    <row r="65" spans="1:13" x14ac:dyDescent="0.25">
      <c r="A65" s="6"/>
      <c r="B65" s="17"/>
      <c r="C65" s="4"/>
      <c r="D65" s="73"/>
      <c r="E65" s="5"/>
      <c r="F65" s="9"/>
      <c r="H65" s="65"/>
      <c r="I65" s="85"/>
      <c r="J65" s="85"/>
      <c r="K65" s="71"/>
      <c r="L65" s="65"/>
      <c r="M65" s="65"/>
    </row>
    <row r="66" spans="1:13" x14ac:dyDescent="0.25">
      <c r="A66" s="6"/>
      <c r="B66" s="17"/>
      <c r="C66" s="4"/>
      <c r="D66" s="5"/>
      <c r="E66" s="5"/>
      <c r="F66" s="9"/>
      <c r="H66" s="65"/>
      <c r="I66" s="116"/>
      <c r="J66" s="116"/>
      <c r="K66" s="71"/>
      <c r="L66" s="65"/>
      <c r="M66" s="65"/>
    </row>
    <row r="67" spans="1:13" x14ac:dyDescent="0.25">
      <c r="A67" s="6"/>
      <c r="B67" s="17"/>
      <c r="C67" s="4"/>
      <c r="D67" s="5"/>
      <c r="E67" s="5"/>
      <c r="F67" s="9"/>
      <c r="H67" s="65"/>
      <c r="I67" s="85"/>
      <c r="J67" s="85"/>
      <c r="K67" s="71"/>
      <c r="L67" s="65"/>
      <c r="M67" s="65"/>
    </row>
    <row r="68" spans="1:13" x14ac:dyDescent="0.25">
      <c r="A68" s="6"/>
      <c r="B68" s="17"/>
      <c r="C68" s="4"/>
      <c r="D68" s="5"/>
      <c r="E68" s="5"/>
      <c r="F68" s="9"/>
      <c r="H68" s="65"/>
      <c r="I68" s="85"/>
      <c r="J68" s="85"/>
      <c r="K68" s="71"/>
      <c r="L68" s="65"/>
      <c r="M68" s="65"/>
    </row>
    <row r="69" spans="1:13" x14ac:dyDescent="0.25">
      <c r="A69" s="6"/>
      <c r="B69" s="17"/>
      <c r="C69" s="4"/>
      <c r="D69" s="5"/>
      <c r="E69" s="5"/>
      <c r="F69" s="9"/>
      <c r="H69" s="65"/>
      <c r="I69" s="85"/>
      <c r="J69" s="85"/>
      <c r="K69" s="71"/>
      <c r="L69" s="65"/>
      <c r="M69" s="65"/>
    </row>
    <row r="70" spans="1:13" x14ac:dyDescent="0.25">
      <c r="A70" s="6"/>
      <c r="B70" s="17"/>
      <c r="C70" s="4"/>
      <c r="D70" s="5"/>
      <c r="E70" s="5"/>
      <c r="F70" s="9"/>
      <c r="H70" s="65"/>
      <c r="I70" s="116"/>
      <c r="J70" s="116"/>
      <c r="K70" s="71"/>
      <c r="L70" s="65"/>
      <c r="M70" s="65"/>
    </row>
    <row r="71" spans="1:13" x14ac:dyDescent="0.25">
      <c r="A71" s="6"/>
      <c r="B71" s="17"/>
      <c r="C71" s="4"/>
      <c r="D71" s="5"/>
      <c r="E71" s="5"/>
      <c r="F71" s="9"/>
      <c r="H71" s="65"/>
      <c r="I71" s="116"/>
      <c r="J71" s="116"/>
      <c r="K71" s="71"/>
      <c r="L71" s="65"/>
      <c r="M71" s="65"/>
    </row>
    <row r="72" spans="1:13" x14ac:dyDescent="0.25">
      <c r="A72" s="6"/>
      <c r="B72" s="17"/>
      <c r="C72" s="4"/>
      <c r="D72" s="5"/>
      <c r="E72" s="5"/>
      <c r="F72" s="9"/>
      <c r="H72" s="65"/>
      <c r="I72" s="85"/>
      <c r="J72" s="85"/>
      <c r="K72" s="71"/>
      <c r="L72" s="65"/>
      <c r="M72" s="65"/>
    </row>
    <row r="73" spans="1:13" x14ac:dyDescent="0.25">
      <c r="A73" s="6"/>
      <c r="B73" s="17"/>
      <c r="C73" s="4"/>
      <c r="D73" s="5"/>
      <c r="E73" s="5"/>
      <c r="F73" s="9"/>
      <c r="H73" s="72"/>
      <c r="I73" s="65"/>
      <c r="J73" s="65"/>
      <c r="K73" s="72"/>
      <c r="L73" s="65"/>
      <c r="M73" s="65"/>
    </row>
    <row r="74" spans="1:13" x14ac:dyDescent="0.25">
      <c r="A74" s="6"/>
      <c r="B74" s="17"/>
      <c r="C74" s="4"/>
      <c r="D74" s="5"/>
      <c r="E74" s="5"/>
      <c r="F74" s="9"/>
      <c r="H74" s="65"/>
      <c r="I74" s="65"/>
      <c r="J74" s="65"/>
      <c r="K74" s="65"/>
      <c r="L74" s="65"/>
      <c r="M74" s="65"/>
    </row>
    <row r="75" spans="1:13" x14ac:dyDescent="0.25">
      <c r="A75" s="6"/>
      <c r="B75" s="17"/>
      <c r="C75" s="4"/>
      <c r="D75" s="5"/>
      <c r="E75" s="5"/>
      <c r="F75" s="9"/>
      <c r="H75" s="65"/>
      <c r="I75" s="65"/>
      <c r="J75" s="65"/>
      <c r="K75" s="65"/>
      <c r="L75" s="65"/>
      <c r="M75" s="65"/>
    </row>
    <row r="76" spans="1:13" x14ac:dyDescent="0.25">
      <c r="A76" s="6"/>
      <c r="B76" s="17"/>
      <c r="C76" s="4"/>
      <c r="D76" s="73"/>
      <c r="E76" s="5"/>
      <c r="F76" s="9"/>
      <c r="H76" s="117"/>
      <c r="I76" s="117"/>
      <c r="J76" s="117"/>
      <c r="K76" s="117"/>
      <c r="L76" s="117"/>
      <c r="M76" s="65"/>
    </row>
    <row r="77" spans="1:13" x14ac:dyDescent="0.25">
      <c r="A77" s="30"/>
      <c r="B77" s="18"/>
      <c r="C77" s="31"/>
      <c r="D77" s="9"/>
      <c r="E77" s="9"/>
      <c r="F77" s="9"/>
      <c r="H77" s="70"/>
      <c r="I77" s="65"/>
      <c r="J77" s="65"/>
      <c r="K77" s="70"/>
      <c r="L77" s="65"/>
      <c r="M77" s="65"/>
    </row>
    <row r="78" spans="1:13" x14ac:dyDescent="0.25">
      <c r="A78" s="6"/>
      <c r="B78" s="17"/>
      <c r="C78" s="4"/>
      <c r="D78" s="5"/>
      <c r="E78" s="9"/>
      <c r="F78" s="9"/>
      <c r="H78" s="72"/>
      <c r="I78" s="65"/>
      <c r="J78" s="65"/>
      <c r="K78" s="66"/>
      <c r="L78" s="65"/>
      <c r="M78" s="65"/>
    </row>
    <row r="79" spans="1:13" x14ac:dyDescent="0.25">
      <c r="A79" s="6"/>
      <c r="B79" s="17"/>
      <c r="C79" s="4"/>
      <c r="D79" s="5"/>
      <c r="E79" s="5"/>
      <c r="F79" s="9"/>
      <c r="H79" s="71"/>
      <c r="I79" s="65"/>
      <c r="J79" s="65"/>
      <c r="K79" s="66"/>
      <c r="L79" s="65"/>
      <c r="M79" s="65"/>
    </row>
    <row r="80" spans="1:13" x14ac:dyDescent="0.25">
      <c r="A80" s="6"/>
      <c r="B80" s="17"/>
      <c r="C80" s="4"/>
      <c r="D80" s="73"/>
      <c r="E80" s="5"/>
      <c r="F80" s="9"/>
      <c r="H80" s="71"/>
      <c r="I80" s="65"/>
      <c r="J80" s="65"/>
      <c r="K80" s="66"/>
      <c r="L80" s="65"/>
      <c r="M80" s="65"/>
    </row>
    <row r="81" spans="1:13" x14ac:dyDescent="0.25">
      <c r="A81" s="6"/>
      <c r="B81" s="17"/>
      <c r="C81" s="4"/>
      <c r="D81" s="5"/>
      <c r="E81" s="5"/>
      <c r="F81" s="9"/>
      <c r="H81" s="65"/>
      <c r="I81" s="65"/>
      <c r="J81" s="65"/>
      <c r="K81" s="65"/>
      <c r="L81" s="65"/>
      <c r="M81" s="65"/>
    </row>
    <row r="82" spans="1:13" x14ac:dyDescent="0.25">
      <c r="A82" s="6"/>
      <c r="B82" s="17"/>
      <c r="C82" s="4"/>
      <c r="D82" s="5"/>
      <c r="E82" s="5"/>
      <c r="F82" s="9"/>
      <c r="H82" s="65"/>
      <c r="I82" s="116"/>
      <c r="J82" s="116"/>
      <c r="K82" s="71"/>
      <c r="L82" s="65"/>
      <c r="M82" s="65"/>
    </row>
    <row r="83" spans="1:13" x14ac:dyDescent="0.25">
      <c r="A83" s="6"/>
      <c r="B83" s="17"/>
      <c r="C83" s="4"/>
      <c r="D83" s="5"/>
      <c r="E83" s="5"/>
      <c r="F83" s="9"/>
      <c r="H83" s="65"/>
      <c r="I83" s="116"/>
      <c r="J83" s="116"/>
      <c r="K83" s="71"/>
      <c r="L83" s="65"/>
      <c r="M83" s="65"/>
    </row>
    <row r="84" spans="1:13" x14ac:dyDescent="0.25">
      <c r="A84" s="6"/>
      <c r="B84" s="17"/>
      <c r="C84" s="4"/>
      <c r="D84" s="5"/>
      <c r="E84" s="5"/>
      <c r="F84" s="9"/>
      <c r="H84" s="65"/>
      <c r="I84" s="116"/>
      <c r="J84" s="116"/>
      <c r="K84" s="71"/>
      <c r="L84" s="65"/>
      <c r="M84" s="65"/>
    </row>
    <row r="85" spans="1:13" x14ac:dyDescent="0.25">
      <c r="A85" s="6"/>
      <c r="B85" s="17"/>
      <c r="C85" s="4"/>
      <c r="D85" s="5"/>
      <c r="E85" s="5"/>
      <c r="F85" s="9"/>
      <c r="H85" s="65"/>
      <c r="I85" s="85"/>
      <c r="J85" s="85"/>
      <c r="K85" s="71"/>
      <c r="L85" s="65"/>
      <c r="M85" s="65"/>
    </row>
    <row r="86" spans="1:13" x14ac:dyDescent="0.25">
      <c r="A86" s="6"/>
      <c r="B86" s="17"/>
      <c r="C86" s="4"/>
      <c r="D86" s="73"/>
      <c r="E86" s="5"/>
      <c r="F86" s="9"/>
      <c r="H86" s="65"/>
      <c r="I86" s="116"/>
      <c r="J86" s="116"/>
      <c r="K86" s="71"/>
      <c r="L86" s="65"/>
      <c r="M86" s="65"/>
    </row>
    <row r="87" spans="1:13" x14ac:dyDescent="0.25">
      <c r="A87" s="6"/>
      <c r="B87" s="17"/>
      <c r="C87" s="4"/>
      <c r="D87" s="73"/>
      <c r="E87" s="5"/>
      <c r="F87" s="9"/>
      <c r="H87" s="65"/>
      <c r="I87" s="85"/>
      <c r="J87" s="85"/>
      <c r="K87" s="71"/>
      <c r="L87" s="65"/>
      <c r="M87" s="65"/>
    </row>
    <row r="88" spans="1:13" x14ac:dyDescent="0.25">
      <c r="A88" s="30"/>
      <c r="B88" s="18"/>
      <c r="C88" s="31"/>
      <c r="D88" s="9"/>
      <c r="E88" s="9"/>
      <c r="F88" s="9"/>
      <c r="H88" s="65"/>
      <c r="I88" s="85"/>
      <c r="J88" s="85"/>
      <c r="K88" s="71"/>
      <c r="L88" s="65"/>
      <c r="M88" s="65"/>
    </row>
    <row r="89" spans="1:13" x14ac:dyDescent="0.25">
      <c r="A89" s="30"/>
      <c r="B89" s="18"/>
      <c r="C89" s="31"/>
      <c r="D89" s="9"/>
      <c r="E89" s="9"/>
      <c r="F89" s="9"/>
      <c r="H89" s="65"/>
      <c r="I89" s="85"/>
      <c r="J89" s="85"/>
      <c r="K89" s="71"/>
      <c r="L89" s="65"/>
      <c r="M89" s="65"/>
    </row>
    <row r="90" spans="1:13" x14ac:dyDescent="0.25">
      <c r="A90" s="30"/>
      <c r="B90" s="18"/>
      <c r="C90" s="31"/>
      <c r="D90" s="9"/>
      <c r="E90" s="9"/>
      <c r="F90" s="9"/>
      <c r="H90" s="65"/>
      <c r="I90" s="85"/>
      <c r="J90" s="85"/>
      <c r="K90" s="71"/>
      <c r="L90" s="65"/>
      <c r="M90" s="65"/>
    </row>
    <row r="91" spans="1:13" x14ac:dyDescent="0.25">
      <c r="A91" s="30"/>
      <c r="B91" s="18"/>
      <c r="C91" s="31"/>
      <c r="D91" s="9"/>
      <c r="E91" s="9"/>
      <c r="F91" s="9"/>
      <c r="H91" s="65"/>
      <c r="I91" s="116"/>
      <c r="J91" s="116"/>
      <c r="K91" s="71"/>
      <c r="L91" s="65"/>
      <c r="M91" s="65"/>
    </row>
    <row r="92" spans="1:13" x14ac:dyDescent="0.25">
      <c r="A92" s="6"/>
      <c r="B92" s="17"/>
      <c r="C92" s="4"/>
      <c r="D92" s="5"/>
      <c r="E92" s="5"/>
      <c r="F92" s="9"/>
      <c r="H92" s="65"/>
      <c r="I92" s="116"/>
      <c r="J92" s="116"/>
      <c r="K92" s="71"/>
      <c r="L92" s="65"/>
      <c r="M92" s="65"/>
    </row>
    <row r="93" spans="1:13" x14ac:dyDescent="0.25">
      <c r="A93" s="6"/>
      <c r="B93" s="17"/>
      <c r="C93" s="4"/>
      <c r="D93" s="5"/>
      <c r="E93" s="5"/>
      <c r="F93" s="9"/>
      <c r="H93" s="65"/>
      <c r="I93" s="85"/>
      <c r="J93" s="85"/>
      <c r="K93" s="71"/>
      <c r="L93" s="65"/>
      <c r="M93" s="65"/>
    </row>
    <row r="94" spans="1:13" x14ac:dyDescent="0.25">
      <c r="A94" s="6"/>
      <c r="B94" s="17"/>
      <c r="C94" s="4"/>
      <c r="D94" s="5"/>
      <c r="E94" s="5"/>
      <c r="F94" s="9"/>
      <c r="H94" s="72"/>
      <c r="I94" s="65"/>
      <c r="J94" s="65"/>
      <c r="K94" s="72"/>
      <c r="L94" s="65"/>
      <c r="M94" s="65"/>
    </row>
    <row r="95" spans="1:13" x14ac:dyDescent="0.25">
      <c r="A95" s="6"/>
      <c r="B95" s="17"/>
      <c r="C95" s="4"/>
      <c r="D95" s="5"/>
      <c r="E95" s="9"/>
      <c r="F95" s="9"/>
      <c r="H95" s="65"/>
      <c r="I95" s="65"/>
      <c r="J95" s="65"/>
      <c r="K95" s="65"/>
      <c r="L95" s="65"/>
      <c r="M95" s="65"/>
    </row>
    <row r="96" spans="1:13" x14ac:dyDescent="0.25">
      <c r="A96" s="6"/>
      <c r="B96" s="17"/>
      <c r="C96" s="4"/>
      <c r="D96" s="5"/>
      <c r="E96" s="5"/>
      <c r="F96" s="9"/>
      <c r="H96" s="117"/>
      <c r="I96" s="117"/>
      <c r="J96" s="117"/>
      <c r="K96" s="117"/>
      <c r="L96" s="117"/>
      <c r="M96" s="65"/>
    </row>
    <row r="97" spans="1:13" x14ac:dyDescent="0.25">
      <c r="A97" s="6"/>
      <c r="B97" s="17"/>
      <c r="C97" s="4"/>
      <c r="D97" s="73"/>
      <c r="E97" s="5"/>
      <c r="F97" s="9"/>
      <c r="H97" s="70"/>
      <c r="I97" s="65"/>
      <c r="J97" s="65"/>
      <c r="K97" s="70"/>
      <c r="L97" s="65"/>
      <c r="M97" s="65"/>
    </row>
    <row r="98" spans="1:13" x14ac:dyDescent="0.25">
      <c r="A98" s="6"/>
      <c r="B98" s="17"/>
      <c r="C98" s="4"/>
      <c r="D98" s="5"/>
      <c r="E98" s="5"/>
      <c r="F98" s="9"/>
      <c r="H98" s="72"/>
      <c r="I98" s="65"/>
      <c r="J98" s="65"/>
      <c r="K98" s="66"/>
      <c r="L98" s="65"/>
      <c r="M98" s="65"/>
    </row>
    <row r="99" spans="1:13" x14ac:dyDescent="0.25">
      <c r="A99" s="6"/>
      <c r="B99" s="17"/>
      <c r="C99" s="4"/>
      <c r="D99" s="5"/>
      <c r="E99" s="5"/>
      <c r="F99" s="9"/>
      <c r="H99" s="71"/>
      <c r="I99" s="65"/>
      <c r="J99" s="65"/>
      <c r="K99" s="66"/>
      <c r="L99" s="65"/>
      <c r="M99" s="65"/>
    </row>
    <row r="100" spans="1:13" x14ac:dyDescent="0.25">
      <c r="A100" s="6"/>
      <c r="B100" s="17"/>
      <c r="C100" s="4"/>
      <c r="D100" s="5"/>
      <c r="E100" s="5"/>
      <c r="F100" s="9"/>
      <c r="H100" s="71"/>
      <c r="I100" s="65"/>
      <c r="J100" s="65"/>
      <c r="K100" s="66"/>
      <c r="L100" s="65"/>
      <c r="M100" s="65"/>
    </row>
    <row r="101" spans="1:13" x14ac:dyDescent="0.25">
      <c r="A101" s="6"/>
      <c r="B101" s="17"/>
      <c r="C101" s="4"/>
      <c r="D101" s="5"/>
      <c r="E101" s="5"/>
      <c r="F101" s="9"/>
      <c r="H101" s="65"/>
      <c r="I101" s="65"/>
      <c r="J101" s="65"/>
      <c r="K101" s="65"/>
      <c r="L101" s="65"/>
      <c r="M101" s="65"/>
    </row>
    <row r="102" spans="1:13" x14ac:dyDescent="0.25">
      <c r="A102" s="6"/>
      <c r="B102" s="17"/>
      <c r="C102" s="4"/>
      <c r="D102" s="5"/>
      <c r="E102" s="5"/>
      <c r="F102" s="9"/>
      <c r="H102" s="65"/>
      <c r="I102" s="116"/>
      <c r="J102" s="116"/>
      <c r="K102" s="71"/>
      <c r="L102" s="65"/>
      <c r="M102" s="65"/>
    </row>
    <row r="103" spans="1:13" x14ac:dyDescent="0.25">
      <c r="A103" s="6"/>
      <c r="B103" s="17"/>
      <c r="C103" s="4"/>
      <c r="D103" s="5"/>
      <c r="E103" s="5"/>
      <c r="F103" s="9"/>
      <c r="H103" s="65"/>
      <c r="I103" s="116"/>
      <c r="J103" s="116"/>
      <c r="K103" s="71"/>
      <c r="L103" s="65"/>
      <c r="M103" s="65"/>
    </row>
    <row r="104" spans="1:13" x14ac:dyDescent="0.25">
      <c r="A104" s="6"/>
      <c r="B104" s="17"/>
      <c r="C104" s="4"/>
      <c r="D104" s="5"/>
      <c r="E104" s="5"/>
      <c r="F104" s="9"/>
      <c r="H104" s="65"/>
      <c r="I104" s="116"/>
      <c r="J104" s="116"/>
      <c r="K104" s="71"/>
      <c r="L104" s="65"/>
      <c r="M104" s="65"/>
    </row>
    <row r="105" spans="1:13" x14ac:dyDescent="0.25">
      <c r="A105" s="6"/>
      <c r="B105" s="17"/>
      <c r="C105" s="4"/>
      <c r="D105" s="5"/>
      <c r="E105" s="5"/>
      <c r="F105" s="9"/>
      <c r="H105" s="65"/>
      <c r="I105" s="85"/>
      <c r="J105" s="85"/>
      <c r="K105" s="71"/>
      <c r="L105" s="65"/>
      <c r="M105" s="65"/>
    </row>
    <row r="106" spans="1:13" x14ac:dyDescent="0.25">
      <c r="A106" s="30"/>
      <c r="B106" s="18"/>
      <c r="C106" s="31"/>
      <c r="D106" s="9"/>
      <c r="E106" s="9"/>
      <c r="F106" s="9"/>
      <c r="G106" s="14"/>
      <c r="H106" s="65"/>
      <c r="I106" s="116"/>
      <c r="J106" s="116"/>
      <c r="K106" s="71"/>
      <c r="L106" s="65"/>
      <c r="M106" s="65"/>
    </row>
    <row r="107" spans="1:13" x14ac:dyDescent="0.25">
      <c r="A107" s="30"/>
      <c r="B107" s="18"/>
      <c r="C107" s="31"/>
      <c r="D107" s="9"/>
      <c r="E107" s="9"/>
      <c r="F107" s="9"/>
      <c r="G107" s="14"/>
      <c r="H107" s="65"/>
      <c r="I107" s="85"/>
      <c r="J107" s="85"/>
      <c r="K107" s="71"/>
      <c r="L107" s="65"/>
      <c r="M107" s="65"/>
    </row>
    <row r="108" spans="1:13" x14ac:dyDescent="0.25">
      <c r="A108" s="30"/>
      <c r="B108" s="18"/>
      <c r="C108" s="31"/>
      <c r="D108" s="9"/>
      <c r="E108" s="9"/>
      <c r="F108" s="9"/>
      <c r="G108" s="14"/>
      <c r="H108" s="65"/>
      <c r="I108" s="85"/>
      <c r="J108" s="85"/>
      <c r="K108" s="71"/>
      <c r="L108" s="65"/>
      <c r="M108" s="65"/>
    </row>
    <row r="109" spans="1:13" x14ac:dyDescent="0.25">
      <c r="A109" s="30"/>
      <c r="B109" s="18"/>
      <c r="C109" s="31"/>
      <c r="D109" s="9"/>
      <c r="E109" s="9"/>
      <c r="F109" s="9"/>
      <c r="G109" s="14"/>
      <c r="H109" s="65"/>
      <c r="I109" s="85"/>
      <c r="J109" s="85"/>
      <c r="K109" s="71"/>
      <c r="L109" s="65"/>
      <c r="M109" s="65"/>
    </row>
    <row r="110" spans="1:13" x14ac:dyDescent="0.25">
      <c r="A110" s="30"/>
      <c r="B110" s="18"/>
      <c r="C110" s="31"/>
      <c r="D110" s="9"/>
      <c r="E110" s="9"/>
      <c r="F110" s="9"/>
      <c r="G110" s="14"/>
      <c r="H110" s="65"/>
      <c r="I110" s="116"/>
      <c r="J110" s="116"/>
      <c r="K110" s="71"/>
      <c r="L110" s="65"/>
      <c r="M110" s="65"/>
    </row>
    <row r="111" spans="1:13" x14ac:dyDescent="0.25">
      <c r="A111" s="30"/>
      <c r="B111" s="18"/>
      <c r="C111" s="31"/>
      <c r="D111" s="9"/>
      <c r="E111" s="9"/>
      <c r="F111" s="9"/>
      <c r="G111" s="14"/>
      <c r="H111" s="65"/>
      <c r="I111" s="116"/>
      <c r="J111" s="116"/>
      <c r="K111" s="71"/>
      <c r="L111" s="65"/>
      <c r="M111" s="65"/>
    </row>
    <row r="112" spans="1:13" x14ac:dyDescent="0.25">
      <c r="A112" s="30"/>
      <c r="B112" s="18"/>
      <c r="C112" s="31"/>
      <c r="D112" s="9"/>
      <c r="E112" s="9"/>
      <c r="F112" s="9"/>
      <c r="G112" s="14"/>
      <c r="H112" s="65"/>
      <c r="I112" s="85"/>
      <c r="J112" s="85"/>
      <c r="K112" s="71"/>
      <c r="L112" s="65"/>
      <c r="M112" s="65"/>
    </row>
    <row r="113" spans="1:13" x14ac:dyDescent="0.25">
      <c r="A113" s="30"/>
      <c r="B113" s="18"/>
      <c r="C113" s="31"/>
      <c r="D113" s="9"/>
      <c r="E113" s="9"/>
      <c r="F113" s="9"/>
      <c r="G113" s="14"/>
      <c r="H113" s="72"/>
      <c r="I113" s="65"/>
      <c r="J113" s="65"/>
      <c r="K113" s="72"/>
      <c r="L113" s="65"/>
      <c r="M113" s="65"/>
    </row>
    <row r="114" spans="1:13" x14ac:dyDescent="0.25">
      <c r="A114" s="30"/>
      <c r="B114" s="18"/>
      <c r="C114" s="31"/>
      <c r="D114" s="9"/>
      <c r="E114" s="9"/>
      <c r="F114" s="9"/>
      <c r="G114" s="14"/>
      <c r="H114" s="65"/>
      <c r="I114" s="65"/>
      <c r="J114" s="65"/>
      <c r="K114" s="65"/>
      <c r="L114" s="65"/>
      <c r="M114" s="65"/>
    </row>
    <row r="115" spans="1:13" x14ac:dyDescent="0.25">
      <c r="A115" s="30"/>
      <c r="B115" s="18"/>
      <c r="C115" s="31"/>
      <c r="D115" s="9"/>
      <c r="E115" s="9"/>
      <c r="F115" s="9"/>
      <c r="G115" s="14"/>
      <c r="H115" s="65"/>
      <c r="I115" s="65"/>
      <c r="J115" s="65"/>
      <c r="K115" s="65"/>
      <c r="L115" s="65"/>
      <c r="M115" s="65"/>
    </row>
    <row r="116" spans="1:13" x14ac:dyDescent="0.25">
      <c r="A116" s="30"/>
      <c r="B116" s="18"/>
      <c r="C116" s="31"/>
      <c r="D116" s="9"/>
      <c r="E116" s="9"/>
      <c r="F116" s="9"/>
      <c r="G116" s="14"/>
      <c r="H116" s="65"/>
      <c r="I116" s="65"/>
      <c r="J116" s="65"/>
      <c r="K116" s="65"/>
      <c r="L116" s="65"/>
      <c r="M116" s="65"/>
    </row>
    <row r="117" spans="1:13" x14ac:dyDescent="0.25">
      <c r="A117" s="30"/>
      <c r="B117" s="18"/>
      <c r="C117" s="31"/>
      <c r="D117" s="9"/>
      <c r="E117" s="9"/>
      <c r="F117" s="9"/>
      <c r="G117" s="14"/>
      <c r="H117" s="65"/>
      <c r="I117" s="65"/>
      <c r="J117" s="65"/>
      <c r="K117" s="65"/>
      <c r="L117" s="65"/>
      <c r="M117" s="65"/>
    </row>
    <row r="118" spans="1:13" x14ac:dyDescent="0.25">
      <c r="A118" s="30"/>
      <c r="B118" s="18"/>
      <c r="C118" s="31"/>
      <c r="D118" s="9"/>
      <c r="E118" s="9"/>
      <c r="F118" s="9"/>
      <c r="G118" s="14"/>
      <c r="H118" s="65"/>
      <c r="I118" s="65"/>
      <c r="J118" s="65"/>
      <c r="K118" s="65"/>
      <c r="L118" s="65"/>
      <c r="M118" s="65"/>
    </row>
    <row r="119" spans="1:13" x14ac:dyDescent="0.25">
      <c r="A119" s="30"/>
      <c r="B119" s="18"/>
      <c r="C119" s="31"/>
      <c r="D119" s="58"/>
      <c r="E119" s="9"/>
      <c r="F119" s="9"/>
      <c r="G119" s="14"/>
      <c r="H119" s="65"/>
      <c r="I119" s="65"/>
      <c r="J119" s="65"/>
      <c r="K119" s="65"/>
      <c r="L119" s="65"/>
      <c r="M119" s="65"/>
    </row>
    <row r="120" spans="1:13" x14ac:dyDescent="0.25">
      <c r="A120" s="30"/>
      <c r="B120" s="18"/>
      <c r="C120" s="31"/>
      <c r="D120" s="9"/>
      <c r="E120" s="9"/>
      <c r="F120" s="9"/>
      <c r="G120" s="14"/>
      <c r="H120" s="65"/>
      <c r="I120" s="65"/>
      <c r="J120" s="65"/>
      <c r="K120" s="65"/>
      <c r="L120" s="65"/>
      <c r="M120" s="65"/>
    </row>
    <row r="121" spans="1:13" x14ac:dyDescent="0.25">
      <c r="A121" s="30"/>
      <c r="B121" s="18"/>
      <c r="C121" s="31"/>
      <c r="D121" s="9"/>
      <c r="E121" s="9"/>
      <c r="F121" s="9"/>
      <c r="G121" s="14"/>
      <c r="H121" s="65"/>
      <c r="I121" s="65"/>
      <c r="J121" s="65"/>
      <c r="K121" s="65"/>
      <c r="L121" s="65"/>
      <c r="M121" s="65"/>
    </row>
    <row r="122" spans="1:13" x14ac:dyDescent="0.25">
      <c r="A122" s="30"/>
      <c r="B122" s="18"/>
      <c r="C122" s="31"/>
      <c r="D122" s="9"/>
      <c r="E122" s="9"/>
      <c r="F122" s="9"/>
      <c r="G122" s="14"/>
      <c r="H122" s="65"/>
      <c r="I122" s="65"/>
      <c r="J122" s="65"/>
      <c r="K122" s="65"/>
      <c r="L122" s="65"/>
      <c r="M122" s="65"/>
    </row>
    <row r="123" spans="1:13" x14ac:dyDescent="0.25">
      <c r="A123" s="30"/>
      <c r="B123" s="18"/>
      <c r="C123" s="31"/>
      <c r="D123" s="9"/>
      <c r="E123" s="9"/>
      <c r="F123" s="9"/>
      <c r="G123" s="14"/>
      <c r="H123" s="65"/>
      <c r="I123" s="65"/>
      <c r="J123" s="65"/>
      <c r="K123" s="65"/>
      <c r="L123" s="65"/>
      <c r="M123" s="65"/>
    </row>
    <row r="124" spans="1:13" x14ac:dyDescent="0.25">
      <c r="A124" s="30"/>
      <c r="B124" s="18"/>
      <c r="C124" s="31"/>
      <c r="D124" s="9"/>
      <c r="E124" s="9"/>
      <c r="F124" s="9"/>
      <c r="G124" s="14"/>
      <c r="H124" s="65"/>
      <c r="I124" s="65"/>
      <c r="J124" s="65"/>
      <c r="K124" s="65"/>
      <c r="L124" s="65"/>
      <c r="M124" s="65"/>
    </row>
    <row r="125" spans="1:13" x14ac:dyDescent="0.25">
      <c r="A125" s="30"/>
      <c r="B125" s="18"/>
      <c r="C125" s="31"/>
      <c r="D125" s="58"/>
      <c r="E125" s="9"/>
      <c r="F125" s="9"/>
      <c r="G125" s="14"/>
      <c r="H125" s="65"/>
      <c r="I125" s="65"/>
      <c r="J125" s="65"/>
      <c r="K125" s="65"/>
      <c r="L125" s="65"/>
      <c r="M125" s="65"/>
    </row>
    <row r="126" spans="1:13" x14ac:dyDescent="0.25">
      <c r="A126" s="30"/>
      <c r="B126" s="18"/>
      <c r="C126" s="31"/>
      <c r="D126" s="9"/>
      <c r="E126" s="9"/>
      <c r="F126" s="9"/>
      <c r="G126" s="14"/>
      <c r="H126" s="65"/>
      <c r="I126" s="65"/>
      <c r="J126" s="65"/>
      <c r="K126" s="65"/>
      <c r="L126" s="65"/>
      <c r="M126" s="65"/>
    </row>
    <row r="127" spans="1:13" x14ac:dyDescent="0.25">
      <c r="A127" s="30"/>
      <c r="B127" s="18"/>
      <c r="C127" s="31"/>
      <c r="D127" s="9"/>
      <c r="E127" s="9"/>
      <c r="F127" s="9"/>
      <c r="G127" s="14"/>
      <c r="H127" s="65"/>
      <c r="I127" s="65"/>
      <c r="J127" s="65"/>
      <c r="K127" s="65"/>
      <c r="L127" s="65"/>
      <c r="M127" s="65"/>
    </row>
    <row r="128" spans="1:13" x14ac:dyDescent="0.25">
      <c r="A128" s="30"/>
      <c r="B128" s="18"/>
      <c r="C128" s="31"/>
      <c r="D128" s="9"/>
      <c r="E128" s="9"/>
      <c r="F128" s="9"/>
      <c r="G128" s="14"/>
      <c r="H128" s="65"/>
      <c r="I128" s="65"/>
      <c r="J128" s="65"/>
      <c r="K128" s="65"/>
      <c r="L128" s="65"/>
      <c r="M128" s="65"/>
    </row>
    <row r="129" spans="1:13" x14ac:dyDescent="0.25">
      <c r="A129" s="30"/>
      <c r="B129" s="18"/>
      <c r="C129" s="31"/>
      <c r="D129" s="9"/>
      <c r="E129" s="9"/>
      <c r="F129" s="9"/>
      <c r="G129" s="14"/>
      <c r="H129" s="65"/>
      <c r="I129" s="65"/>
      <c r="J129" s="65"/>
      <c r="K129" s="65"/>
      <c r="L129" s="65"/>
      <c r="M129" s="65"/>
    </row>
    <row r="130" spans="1:13" x14ac:dyDescent="0.25">
      <c r="A130" s="30"/>
      <c r="B130" s="18"/>
      <c r="C130" s="31"/>
      <c r="D130" s="9"/>
      <c r="E130" s="9"/>
      <c r="F130" s="9"/>
      <c r="H130" s="65"/>
      <c r="I130" s="65"/>
      <c r="J130" s="65"/>
      <c r="K130" s="65"/>
      <c r="L130" s="65"/>
      <c r="M130" s="65"/>
    </row>
    <row r="131" spans="1:13" x14ac:dyDescent="0.25">
      <c r="A131" s="30"/>
      <c r="B131" s="18"/>
      <c r="C131" s="31"/>
      <c r="D131" s="9"/>
      <c r="E131" s="9"/>
      <c r="F131" s="9"/>
      <c r="H131" s="65"/>
      <c r="I131" s="65"/>
      <c r="J131" s="65"/>
      <c r="K131" s="65"/>
      <c r="L131" s="65"/>
      <c r="M131" s="65"/>
    </row>
    <row r="132" spans="1:13" x14ac:dyDescent="0.25">
      <c r="A132" s="30"/>
      <c r="B132" s="18"/>
      <c r="C132" s="31"/>
      <c r="D132" s="9"/>
      <c r="E132" s="9"/>
      <c r="F132" s="9"/>
      <c r="H132" s="65"/>
      <c r="I132" s="65"/>
      <c r="J132" s="65"/>
      <c r="K132" s="65"/>
      <c r="L132" s="65"/>
      <c r="M132" s="65"/>
    </row>
    <row r="133" spans="1:13" x14ac:dyDescent="0.25">
      <c r="A133" s="51"/>
      <c r="B133" s="52"/>
      <c r="C133" s="53"/>
      <c r="D133" s="50"/>
      <c r="E133" s="50"/>
      <c r="F133" s="9"/>
      <c r="H133" s="65"/>
      <c r="I133" s="65"/>
      <c r="J133" s="65"/>
      <c r="K133" s="65"/>
      <c r="L133" s="65"/>
      <c r="M133" s="65"/>
    </row>
    <row r="134" spans="1:13" x14ac:dyDescent="0.25">
      <c r="A134" s="30"/>
      <c r="B134" s="18"/>
      <c r="C134" s="31"/>
      <c r="D134" s="9"/>
      <c r="E134" s="9"/>
      <c r="F134" s="9"/>
      <c r="H134" s="65"/>
      <c r="I134" s="65"/>
      <c r="J134" s="65"/>
      <c r="K134" s="65"/>
      <c r="L134" s="65"/>
      <c r="M134" s="65"/>
    </row>
    <row r="135" spans="1:13" x14ac:dyDescent="0.25">
      <c r="A135" s="30"/>
      <c r="B135" s="18"/>
      <c r="C135" s="31"/>
      <c r="D135" s="9"/>
      <c r="E135" s="9"/>
      <c r="F135" s="9"/>
      <c r="H135" s="65"/>
      <c r="I135" s="65"/>
      <c r="J135" s="65"/>
      <c r="K135" s="65"/>
      <c r="L135" s="65"/>
      <c r="M135" s="65"/>
    </row>
    <row r="136" spans="1:13" x14ac:dyDescent="0.25">
      <c r="A136" s="30"/>
      <c r="B136" s="18"/>
      <c r="C136" s="31"/>
      <c r="D136" s="9"/>
      <c r="E136" s="9"/>
      <c r="F136" s="9"/>
      <c r="H136" s="65"/>
      <c r="I136" s="65"/>
      <c r="J136" s="65"/>
      <c r="K136" s="65"/>
      <c r="L136" s="65"/>
      <c r="M136" s="65"/>
    </row>
    <row r="137" spans="1:13" x14ac:dyDescent="0.25">
      <c r="A137" s="6"/>
      <c r="B137" s="17"/>
      <c r="C137" s="31"/>
      <c r="D137" s="5"/>
      <c r="E137" s="5"/>
      <c r="F137" s="9"/>
      <c r="H137" s="65"/>
      <c r="I137" s="65"/>
      <c r="J137" s="65"/>
      <c r="K137" s="65"/>
      <c r="L137" s="65"/>
      <c r="M137" s="65"/>
    </row>
    <row r="138" spans="1:13" x14ac:dyDescent="0.25">
      <c r="A138" s="6"/>
      <c r="B138" s="17"/>
      <c r="C138" s="31"/>
      <c r="D138" s="5"/>
      <c r="E138" s="5"/>
      <c r="F138" s="9"/>
      <c r="H138" s="65"/>
      <c r="I138" s="65"/>
      <c r="J138" s="65"/>
      <c r="K138" s="65"/>
      <c r="L138" s="65"/>
      <c r="M138" s="65"/>
    </row>
    <row r="139" spans="1:13" x14ac:dyDescent="0.25">
      <c r="A139" s="6"/>
      <c r="B139" s="17"/>
      <c r="C139" s="31"/>
      <c r="D139" s="5"/>
      <c r="E139" s="5"/>
      <c r="F139" s="9"/>
      <c r="H139" s="65"/>
      <c r="I139" s="65"/>
      <c r="J139" s="65"/>
      <c r="K139" s="65"/>
      <c r="L139" s="65"/>
      <c r="M139" s="65"/>
    </row>
    <row r="140" spans="1:13" x14ac:dyDescent="0.25">
      <c r="A140" s="6"/>
      <c r="B140" s="17"/>
      <c r="C140" s="31"/>
      <c r="D140" s="5"/>
      <c r="E140" s="5"/>
      <c r="F140" s="9"/>
      <c r="H140" s="65"/>
      <c r="I140" s="65"/>
      <c r="J140" s="65"/>
      <c r="K140" s="65"/>
      <c r="L140" s="65"/>
      <c r="M140" s="65"/>
    </row>
    <row r="141" spans="1:13" x14ac:dyDescent="0.25">
      <c r="A141" s="6"/>
      <c r="B141" s="17"/>
      <c r="C141" s="31"/>
      <c r="D141" s="5"/>
      <c r="E141" s="5"/>
      <c r="F141" s="9"/>
    </row>
    <row r="142" spans="1:13" x14ac:dyDescent="0.25">
      <c r="A142" s="6"/>
      <c r="B142" s="17"/>
      <c r="C142" s="31"/>
      <c r="D142" s="5"/>
      <c r="E142" s="5"/>
      <c r="F142" s="9"/>
    </row>
    <row r="143" spans="1:13" x14ac:dyDescent="0.25">
      <c r="A143" s="30"/>
      <c r="B143" s="18"/>
      <c r="C143" s="31"/>
      <c r="D143" s="9"/>
      <c r="E143" s="9"/>
      <c r="F143" s="9"/>
    </row>
    <row r="144" spans="1:13" x14ac:dyDescent="0.25">
      <c r="A144" s="30"/>
      <c r="B144" s="18"/>
      <c r="C144" s="31"/>
      <c r="D144" s="9"/>
      <c r="E144" s="9"/>
      <c r="F144" s="9"/>
    </row>
    <row r="145" spans="1:6" x14ac:dyDescent="0.25">
      <c r="A145" s="30"/>
      <c r="B145" s="18"/>
      <c r="C145" s="31"/>
      <c r="D145" s="9"/>
      <c r="E145" s="9"/>
      <c r="F145" s="9"/>
    </row>
    <row r="146" spans="1:6" x14ac:dyDescent="0.25">
      <c r="A146" s="30"/>
      <c r="B146" s="18"/>
      <c r="C146" s="31"/>
      <c r="D146" s="9"/>
      <c r="E146" s="9"/>
      <c r="F146" s="9"/>
    </row>
    <row r="147" spans="1:6" x14ac:dyDescent="0.25">
      <c r="A147" s="30"/>
      <c r="B147" s="18"/>
      <c r="C147" s="31"/>
      <c r="D147" s="9"/>
      <c r="E147" s="9"/>
      <c r="F147" s="9"/>
    </row>
    <row r="148" spans="1:6" x14ac:dyDescent="0.25">
      <c r="A148" s="30"/>
      <c r="B148" s="18"/>
      <c r="C148" s="31"/>
      <c r="D148" s="58"/>
      <c r="E148" s="9"/>
      <c r="F148" s="9"/>
    </row>
    <row r="149" spans="1:6" x14ac:dyDescent="0.25">
      <c r="A149" s="30"/>
      <c r="B149" s="18"/>
      <c r="C149" s="31"/>
      <c r="D149" s="9"/>
      <c r="E149" s="9"/>
      <c r="F149" s="9"/>
    </row>
    <row r="150" spans="1:6" x14ac:dyDescent="0.25">
      <c r="A150" s="30"/>
      <c r="B150" s="18"/>
      <c r="C150" s="31"/>
      <c r="D150" s="9"/>
      <c r="E150" s="9"/>
      <c r="F150" s="9"/>
    </row>
    <row r="151" spans="1:6" x14ac:dyDescent="0.25">
      <c r="A151" s="30"/>
      <c r="B151" s="18"/>
      <c r="C151" s="31"/>
      <c r="D151" s="9"/>
      <c r="E151" s="9"/>
      <c r="F151" s="9"/>
    </row>
    <row r="152" spans="1:6" x14ac:dyDescent="0.25">
      <c r="A152" s="30"/>
      <c r="B152" s="18"/>
      <c r="C152" s="31"/>
      <c r="D152" s="58"/>
      <c r="E152" s="9"/>
      <c r="F152" s="9"/>
    </row>
    <row r="153" spans="1:6" x14ac:dyDescent="0.25">
      <c r="A153" s="30"/>
      <c r="B153" s="18"/>
      <c r="C153" s="31"/>
      <c r="D153" s="9"/>
      <c r="E153" s="9"/>
      <c r="F153" s="9"/>
    </row>
    <row r="154" spans="1:6" x14ac:dyDescent="0.25">
      <c r="A154" s="30"/>
      <c r="B154" s="18"/>
      <c r="C154" s="31"/>
      <c r="D154" s="9"/>
      <c r="E154" s="9"/>
      <c r="F154" s="9"/>
    </row>
    <row r="155" spans="1:6" x14ac:dyDescent="0.25">
      <c r="A155" s="30"/>
      <c r="B155" s="18"/>
      <c r="C155" s="31"/>
      <c r="D155" s="9"/>
      <c r="E155" s="9"/>
      <c r="F155" s="9"/>
    </row>
    <row r="156" spans="1:6" x14ac:dyDescent="0.25">
      <c r="A156" s="30"/>
      <c r="B156" s="18"/>
      <c r="C156" s="31"/>
      <c r="D156" s="9"/>
      <c r="E156" s="9"/>
      <c r="F156" s="9"/>
    </row>
    <row r="157" spans="1:6" x14ac:dyDescent="0.25">
      <c r="A157" s="4"/>
      <c r="B157" s="17"/>
      <c r="C157" s="10"/>
      <c r="D157" s="5"/>
      <c r="E157" s="5"/>
      <c r="F157" s="9"/>
    </row>
    <row r="158" spans="1:6" x14ac:dyDescent="0.25">
      <c r="A158" s="6"/>
      <c r="B158" s="17"/>
      <c r="C158" s="29"/>
      <c r="D158" s="5"/>
      <c r="E158" s="5"/>
      <c r="F158" s="9"/>
    </row>
    <row r="159" spans="1:6" x14ac:dyDescent="0.25">
      <c r="A159" s="30"/>
      <c r="B159" s="18"/>
      <c r="C159" s="31"/>
      <c r="D159" s="9"/>
      <c r="E159" s="9"/>
      <c r="F159" s="9"/>
    </row>
    <row r="160" spans="1:6" x14ac:dyDescent="0.25">
      <c r="A160" s="30"/>
      <c r="B160" s="18"/>
      <c r="C160" s="31"/>
      <c r="D160" s="9"/>
      <c r="E160" s="9"/>
      <c r="F160" s="9"/>
    </row>
    <row r="161" spans="1:6" x14ac:dyDescent="0.25">
      <c r="A161" s="30"/>
      <c r="B161" s="18"/>
      <c r="C161" s="31"/>
      <c r="D161" s="9"/>
      <c r="E161" s="9"/>
      <c r="F161" s="9"/>
    </row>
    <row r="162" spans="1:6" x14ac:dyDescent="0.25">
      <c r="A162" s="30"/>
      <c r="B162" s="18"/>
      <c r="C162" s="31"/>
      <c r="D162" s="58"/>
      <c r="E162" s="9"/>
      <c r="F162" s="9"/>
    </row>
    <row r="163" spans="1:6" x14ac:dyDescent="0.25">
      <c r="A163" s="30"/>
      <c r="B163" s="18"/>
      <c r="C163" s="31"/>
      <c r="D163" s="9"/>
      <c r="E163" s="9"/>
      <c r="F163" s="9"/>
    </row>
    <row r="164" spans="1:6" x14ac:dyDescent="0.25">
      <c r="A164" s="30"/>
      <c r="B164" s="18"/>
      <c r="C164" s="31"/>
      <c r="D164" s="9"/>
      <c r="E164" s="9"/>
      <c r="F164" s="9"/>
    </row>
    <row r="165" spans="1:6" x14ac:dyDescent="0.25">
      <c r="A165" s="30"/>
      <c r="B165" s="18"/>
      <c r="C165" s="31"/>
      <c r="D165" s="9"/>
      <c r="E165" s="9"/>
      <c r="F165" s="9"/>
    </row>
    <row r="166" spans="1:6" x14ac:dyDescent="0.25">
      <c r="A166" s="30"/>
      <c r="B166" s="18"/>
      <c r="C166" s="31"/>
      <c r="D166" s="9"/>
      <c r="E166" s="9"/>
      <c r="F166" s="9"/>
    </row>
    <row r="167" spans="1:6" x14ac:dyDescent="0.25">
      <c r="A167" s="30"/>
      <c r="B167" s="18"/>
      <c r="C167" s="31"/>
      <c r="D167" s="9"/>
      <c r="E167" s="9"/>
      <c r="F167" s="9"/>
    </row>
    <row r="168" spans="1:6" x14ac:dyDescent="0.25">
      <c r="A168" s="30"/>
      <c r="B168" s="18"/>
      <c r="C168" s="31"/>
      <c r="D168" s="9"/>
      <c r="E168" s="9"/>
      <c r="F168" s="9"/>
    </row>
    <row r="169" spans="1:6" x14ac:dyDescent="0.25">
      <c r="A169" s="30"/>
      <c r="B169" s="18"/>
      <c r="C169" s="31"/>
      <c r="D169" s="9"/>
      <c r="E169" s="9"/>
      <c r="F169" s="9"/>
    </row>
    <row r="170" spans="1:6" x14ac:dyDescent="0.25">
      <c r="A170" s="30"/>
      <c r="B170" s="18"/>
      <c r="C170" s="31"/>
      <c r="D170" s="9"/>
      <c r="E170" s="9"/>
      <c r="F170" s="9"/>
    </row>
    <row r="171" spans="1:6" x14ac:dyDescent="0.25">
      <c r="A171" s="30"/>
      <c r="B171" s="18"/>
      <c r="C171" s="43"/>
      <c r="D171" s="9"/>
      <c r="E171" s="9"/>
      <c r="F171" s="9"/>
    </row>
    <row r="172" spans="1:6" x14ac:dyDescent="0.25">
      <c r="A172" s="30"/>
      <c r="B172" s="18"/>
      <c r="C172" s="44"/>
      <c r="D172" s="9"/>
      <c r="E172" s="9"/>
      <c r="F172" s="9"/>
    </row>
    <row r="173" spans="1:6" x14ac:dyDescent="0.25">
      <c r="A173" s="30"/>
      <c r="B173" s="18"/>
      <c r="C173" s="44"/>
      <c r="D173" s="9"/>
      <c r="E173" s="9"/>
      <c r="F173" s="9"/>
    </row>
    <row r="174" spans="1:6" x14ac:dyDescent="0.25">
      <c r="A174" s="30"/>
      <c r="B174" s="18"/>
      <c r="C174" s="44"/>
      <c r="D174" s="9"/>
      <c r="E174" s="9"/>
      <c r="F174" s="9"/>
    </row>
    <row r="175" spans="1:6" x14ac:dyDescent="0.25">
      <c r="A175" s="30"/>
      <c r="B175" s="18"/>
      <c r="C175" s="44"/>
      <c r="D175" s="9"/>
      <c r="E175" s="9"/>
      <c r="F175" s="9"/>
    </row>
    <row r="176" spans="1:6" x14ac:dyDescent="0.25">
      <c r="A176" s="30"/>
      <c r="B176" s="18"/>
      <c r="C176" s="44"/>
      <c r="D176" s="9"/>
      <c r="E176" s="9"/>
      <c r="F176" s="9"/>
    </row>
    <row r="177" spans="1:6" x14ac:dyDescent="0.25">
      <c r="A177" s="30"/>
      <c r="B177" s="18"/>
      <c r="C177" s="44"/>
      <c r="D177" s="9"/>
      <c r="E177" s="9"/>
      <c r="F177" s="9"/>
    </row>
    <row r="178" spans="1:6" x14ac:dyDescent="0.25">
      <c r="A178" s="30"/>
      <c r="B178" s="18"/>
      <c r="C178" s="44"/>
      <c r="D178" s="58"/>
      <c r="E178" s="9"/>
      <c r="F178" s="9"/>
    </row>
    <row r="179" spans="1:6" x14ac:dyDescent="0.25">
      <c r="A179" s="30"/>
      <c r="B179" s="18"/>
      <c r="C179" s="44"/>
      <c r="D179" s="9"/>
      <c r="E179" s="9"/>
      <c r="F179" s="9"/>
    </row>
    <row r="180" spans="1:6" x14ac:dyDescent="0.25">
      <c r="A180" s="30"/>
      <c r="B180" s="18"/>
      <c r="C180" s="44"/>
      <c r="D180" s="9"/>
      <c r="E180" s="9"/>
      <c r="F180" s="9"/>
    </row>
    <row r="181" spans="1:6" x14ac:dyDescent="0.25">
      <c r="A181" s="30"/>
      <c r="B181" s="18"/>
      <c r="C181" s="44"/>
      <c r="D181" s="9"/>
      <c r="E181" s="9"/>
      <c r="F181" s="9"/>
    </row>
    <row r="182" spans="1:6" x14ac:dyDescent="0.25">
      <c r="A182" s="30"/>
      <c r="B182" s="18"/>
      <c r="C182" s="44"/>
      <c r="D182" s="9"/>
      <c r="E182" s="9"/>
      <c r="F182" s="9"/>
    </row>
    <row r="183" spans="1:6" x14ac:dyDescent="0.25">
      <c r="A183" s="30"/>
      <c r="B183" s="18"/>
      <c r="C183" s="44"/>
      <c r="D183" s="9"/>
      <c r="E183" s="9"/>
      <c r="F183" s="9"/>
    </row>
    <row r="184" spans="1:6" x14ac:dyDescent="0.25">
      <c r="A184" s="30"/>
      <c r="B184" s="18"/>
      <c r="C184" s="44"/>
      <c r="D184" s="9"/>
      <c r="E184" s="9"/>
      <c r="F184" s="9"/>
    </row>
    <row r="185" spans="1:6" x14ac:dyDescent="0.25">
      <c r="A185" s="30"/>
      <c r="B185" s="18"/>
      <c r="C185" s="31"/>
      <c r="D185" s="9"/>
      <c r="E185" s="9"/>
      <c r="F185" s="9"/>
    </row>
    <row r="186" spans="1:6" x14ac:dyDescent="0.25">
      <c r="A186" s="30"/>
      <c r="B186" s="18"/>
      <c r="C186" s="31"/>
      <c r="D186" s="9"/>
      <c r="E186" s="9"/>
      <c r="F186" s="9"/>
    </row>
    <row r="187" spans="1:6" x14ac:dyDescent="0.25">
      <c r="A187" s="67"/>
      <c r="B187" s="68"/>
      <c r="C187" s="23"/>
      <c r="D187" s="69"/>
      <c r="E187" s="69"/>
      <c r="F187" s="9"/>
    </row>
    <row r="188" spans="1:6" x14ac:dyDescent="0.25">
      <c r="A188" s="30"/>
      <c r="B188" s="18"/>
      <c r="C188" s="31"/>
      <c r="D188" s="58"/>
      <c r="E188" s="9"/>
      <c r="F188" s="9"/>
    </row>
    <row r="189" spans="1:6" x14ac:dyDescent="0.25">
      <c r="A189" s="30"/>
      <c r="B189" s="18"/>
      <c r="C189" s="31"/>
      <c r="D189" s="9"/>
      <c r="E189" s="9"/>
      <c r="F189" s="9"/>
    </row>
    <row r="190" spans="1:6" x14ac:dyDescent="0.25">
      <c r="A190" s="30"/>
      <c r="B190" s="18"/>
      <c r="C190" s="31"/>
      <c r="D190" s="58"/>
      <c r="E190" s="9"/>
      <c r="F190" s="9"/>
    </row>
    <row r="191" spans="1:6" x14ac:dyDescent="0.25">
      <c r="A191" s="30"/>
      <c r="B191" s="18"/>
      <c r="C191" s="31"/>
      <c r="D191" s="9"/>
      <c r="E191" s="9"/>
      <c r="F191" s="9"/>
    </row>
    <row r="192" spans="1:6" x14ac:dyDescent="0.25">
      <c r="A192" s="30"/>
      <c r="B192" s="18"/>
      <c r="C192" s="31"/>
      <c r="D192" s="9"/>
      <c r="E192" s="9"/>
      <c r="F192" s="9"/>
    </row>
    <row r="193" spans="1:6" x14ac:dyDescent="0.25">
      <c r="A193" s="30"/>
      <c r="B193" s="18"/>
      <c r="C193" s="31"/>
      <c r="D193" s="9"/>
      <c r="E193" s="9"/>
      <c r="F193" s="9"/>
    </row>
    <row r="194" spans="1:6" x14ac:dyDescent="0.25">
      <c r="A194" s="30"/>
      <c r="B194" s="18"/>
      <c r="C194" s="31"/>
      <c r="D194" s="9"/>
      <c r="E194" s="9"/>
      <c r="F194" s="9"/>
    </row>
    <row r="195" spans="1:6" x14ac:dyDescent="0.25">
      <c r="A195" s="30"/>
      <c r="B195" s="18"/>
      <c r="C195" s="31"/>
      <c r="D195" s="9"/>
      <c r="E195" s="9"/>
      <c r="F195" s="9"/>
    </row>
    <row r="196" spans="1:6" x14ac:dyDescent="0.25">
      <c r="A196" s="30"/>
      <c r="B196" s="18"/>
      <c r="C196" s="31"/>
      <c r="D196" s="9"/>
      <c r="E196" s="9"/>
      <c r="F196" s="9"/>
    </row>
    <row r="197" spans="1:6" x14ac:dyDescent="0.25">
      <c r="A197" s="30"/>
      <c r="B197" s="18"/>
      <c r="C197" s="31"/>
      <c r="D197" s="58"/>
      <c r="E197" s="9"/>
      <c r="F197" s="9"/>
    </row>
    <row r="198" spans="1:6" x14ac:dyDescent="0.25">
      <c r="A198" s="30"/>
      <c r="B198" s="18"/>
      <c r="C198" s="31"/>
      <c r="D198" s="9"/>
      <c r="E198" s="9"/>
      <c r="F198" s="9"/>
    </row>
    <row r="199" spans="1:6" x14ac:dyDescent="0.25">
      <c r="A199" s="30"/>
      <c r="B199" s="18"/>
      <c r="C199" s="31"/>
      <c r="D199" s="58"/>
      <c r="E199" s="9"/>
      <c r="F199" s="9"/>
    </row>
    <row r="200" spans="1:6" x14ac:dyDescent="0.25">
      <c r="A200" s="30"/>
      <c r="B200" s="18"/>
      <c r="C200" s="31"/>
      <c r="D200" s="9"/>
      <c r="E200" s="9"/>
      <c r="F200" s="9"/>
    </row>
    <row r="201" spans="1:6" x14ac:dyDescent="0.25">
      <c r="A201" s="30"/>
      <c r="B201" s="18"/>
      <c r="C201" s="31"/>
      <c r="D201" s="9"/>
      <c r="E201" s="9"/>
      <c r="F201" s="9"/>
    </row>
    <row r="202" spans="1:6" x14ac:dyDescent="0.25">
      <c r="A202" s="30"/>
      <c r="B202" s="18"/>
      <c r="C202" s="31"/>
      <c r="D202" s="9"/>
      <c r="E202" s="9"/>
      <c r="F202" s="9"/>
    </row>
    <row r="203" spans="1:6" x14ac:dyDescent="0.25">
      <c r="A203" s="30"/>
      <c r="B203" s="18"/>
      <c r="C203" s="31"/>
      <c r="D203" s="9"/>
      <c r="E203" s="9"/>
      <c r="F203" s="9"/>
    </row>
    <row r="204" spans="1:6" x14ac:dyDescent="0.25">
      <c r="A204" s="30"/>
      <c r="B204" s="18"/>
      <c r="C204" s="31"/>
      <c r="D204" s="58"/>
      <c r="E204" s="9"/>
      <c r="F204" s="9"/>
    </row>
    <row r="205" spans="1:6" x14ac:dyDescent="0.25">
      <c r="A205" s="30"/>
      <c r="B205" s="18"/>
      <c r="C205" s="31"/>
      <c r="D205" s="9"/>
      <c r="E205" s="9"/>
      <c r="F205" s="9"/>
    </row>
    <row r="206" spans="1:6" x14ac:dyDescent="0.25">
      <c r="A206" s="30"/>
      <c r="B206" s="18"/>
      <c r="C206" s="31"/>
      <c r="D206" s="9"/>
      <c r="E206" s="9"/>
      <c r="F206" s="9"/>
    </row>
    <row r="207" spans="1:6" x14ac:dyDescent="0.25">
      <c r="A207" s="30"/>
      <c r="B207" s="18"/>
      <c r="C207" s="31"/>
      <c r="D207" s="58"/>
      <c r="E207" s="9"/>
      <c r="F207" s="9"/>
    </row>
    <row r="208" spans="1:6" x14ac:dyDescent="0.25">
      <c r="A208" s="30"/>
      <c r="B208" s="18"/>
      <c r="C208" s="31"/>
      <c r="D208" s="58"/>
      <c r="E208" s="9"/>
      <c r="F208" s="9"/>
    </row>
    <row r="209" spans="1:7" x14ac:dyDescent="0.25">
      <c r="A209" s="30"/>
      <c r="B209" s="18"/>
      <c r="C209" s="31"/>
      <c r="D209" s="9"/>
      <c r="E209" s="9"/>
      <c r="F209" s="9"/>
    </row>
    <row r="210" spans="1:7" x14ac:dyDescent="0.25">
      <c r="A210" s="30"/>
      <c r="B210" s="18"/>
      <c r="C210" s="31"/>
      <c r="D210" s="58"/>
      <c r="E210" s="9"/>
      <c r="F210" s="9"/>
    </row>
    <row r="211" spans="1:7" x14ac:dyDescent="0.25">
      <c r="A211" s="30"/>
      <c r="B211" s="18"/>
      <c r="C211" s="31"/>
      <c r="D211" s="9"/>
      <c r="E211" s="9"/>
      <c r="F211" s="9"/>
    </row>
    <row r="212" spans="1:7" x14ac:dyDescent="0.25">
      <c r="A212" s="30"/>
      <c r="B212" s="18"/>
      <c r="C212" s="31"/>
      <c r="D212" s="81"/>
      <c r="E212" s="9"/>
      <c r="F212" s="9"/>
    </row>
    <row r="213" spans="1:7" x14ac:dyDescent="0.25">
      <c r="A213" s="30"/>
      <c r="B213" s="18"/>
      <c r="C213" s="31"/>
      <c r="D213" s="8"/>
      <c r="E213" s="9"/>
      <c r="F213" s="9"/>
    </row>
    <row r="214" spans="1:7" x14ac:dyDescent="0.25">
      <c r="A214" s="30"/>
      <c r="B214" s="18"/>
      <c r="C214" s="31"/>
      <c r="D214" s="9"/>
      <c r="E214" s="9"/>
      <c r="F214" s="9"/>
    </row>
    <row r="215" spans="1:7" x14ac:dyDescent="0.25">
      <c r="A215" s="30"/>
      <c r="B215" s="18"/>
      <c r="C215" s="31"/>
      <c r="D215" s="81"/>
      <c r="E215" s="9"/>
      <c r="F215" s="9"/>
    </row>
    <row r="216" spans="1:7" x14ac:dyDescent="0.25">
      <c r="A216" s="30"/>
      <c r="B216" s="18"/>
      <c r="C216" s="31"/>
      <c r="D216" s="8"/>
      <c r="E216" s="9"/>
      <c r="F216" s="9"/>
      <c r="G216" s="63"/>
    </row>
    <row r="217" spans="1:7" x14ac:dyDescent="0.25">
      <c r="A217" s="30"/>
      <c r="B217" s="18"/>
      <c r="C217" s="31"/>
      <c r="D217" s="9"/>
      <c r="E217" s="9"/>
      <c r="F217" s="9"/>
      <c r="G217" s="63"/>
    </row>
    <row r="218" spans="1:7" x14ac:dyDescent="0.25">
      <c r="A218" s="30"/>
      <c r="B218" s="18"/>
      <c r="C218" s="31"/>
      <c r="D218" s="9"/>
      <c r="E218" s="9"/>
      <c r="F218" s="9"/>
      <c r="G218" s="63"/>
    </row>
    <row r="219" spans="1:7" x14ac:dyDescent="0.25">
      <c r="A219" s="30"/>
      <c r="B219" s="18"/>
      <c r="C219" s="31"/>
      <c r="D219" s="9"/>
      <c r="E219" s="9"/>
      <c r="F219" s="9"/>
      <c r="G219" s="63"/>
    </row>
    <row r="220" spans="1:7" x14ac:dyDescent="0.25">
      <c r="A220" s="30"/>
      <c r="B220" s="18"/>
      <c r="C220" s="31"/>
      <c r="D220" s="9"/>
      <c r="E220" s="9"/>
      <c r="F220" s="9"/>
      <c r="G220" s="63"/>
    </row>
    <row r="221" spans="1:7" x14ac:dyDescent="0.25">
      <c r="A221" s="30"/>
      <c r="B221" s="18"/>
      <c r="C221" s="31"/>
      <c r="D221" s="9"/>
      <c r="E221" s="9"/>
      <c r="F221" s="9"/>
      <c r="G221" s="63"/>
    </row>
    <row r="222" spans="1:7" x14ac:dyDescent="0.25">
      <c r="A222" s="30"/>
      <c r="B222" s="18"/>
      <c r="C222" s="31"/>
      <c r="D222" s="9"/>
      <c r="E222" s="9"/>
      <c r="F222" s="9"/>
      <c r="G222" s="63"/>
    </row>
    <row r="223" spans="1:7" x14ac:dyDescent="0.25">
      <c r="A223" s="30"/>
      <c r="B223" s="18"/>
      <c r="C223" s="31"/>
      <c r="D223" s="9"/>
      <c r="E223" s="9"/>
      <c r="F223" s="9"/>
      <c r="G223" s="63"/>
    </row>
    <row r="224" spans="1:7" x14ac:dyDescent="0.25">
      <c r="A224" s="30"/>
      <c r="B224" s="18"/>
      <c r="C224" s="31"/>
      <c r="D224" s="9"/>
      <c r="E224" s="9"/>
      <c r="F224" s="9"/>
      <c r="G224" s="63"/>
    </row>
    <row r="225" spans="1:7" x14ac:dyDescent="0.25">
      <c r="A225" s="30"/>
      <c r="B225" s="18"/>
      <c r="C225" s="31"/>
      <c r="D225" s="76"/>
      <c r="E225" s="9"/>
      <c r="F225" s="9"/>
      <c r="G225" s="63"/>
    </row>
    <row r="226" spans="1:7" x14ac:dyDescent="0.25">
      <c r="A226" s="30"/>
      <c r="B226" s="18"/>
      <c r="C226" s="31"/>
      <c r="D226" s="9"/>
      <c r="E226" s="9"/>
      <c r="F226" s="9"/>
      <c r="G226" s="63"/>
    </row>
    <row r="227" spans="1:7" x14ac:dyDescent="0.25">
      <c r="A227" s="30"/>
      <c r="B227" s="18"/>
      <c r="C227" s="31"/>
      <c r="D227" s="9"/>
      <c r="E227" s="9"/>
      <c r="F227" s="9"/>
      <c r="G227" s="63"/>
    </row>
    <row r="228" spans="1:7" x14ac:dyDescent="0.25">
      <c r="A228" s="30"/>
      <c r="B228" s="18"/>
      <c r="C228" s="31"/>
      <c r="D228" s="9"/>
      <c r="E228" s="9"/>
      <c r="F228" s="9"/>
      <c r="G228" s="63"/>
    </row>
    <row r="229" spans="1:7" x14ac:dyDescent="0.25">
      <c r="A229" s="30"/>
      <c r="B229" s="18"/>
      <c r="C229" s="31"/>
      <c r="D229" s="76"/>
      <c r="E229" s="9"/>
      <c r="F229" s="9"/>
      <c r="G229" s="63"/>
    </row>
    <row r="230" spans="1:7" x14ac:dyDescent="0.25">
      <c r="A230" s="30"/>
      <c r="B230" s="18"/>
      <c r="C230" s="31"/>
      <c r="D230" s="54"/>
      <c r="E230" s="9"/>
      <c r="F230" s="9"/>
      <c r="G230" s="63"/>
    </row>
    <row r="231" spans="1:7" x14ac:dyDescent="0.25">
      <c r="A231" s="30"/>
      <c r="B231" s="18"/>
      <c r="C231" s="31"/>
      <c r="D231" s="9"/>
      <c r="E231" s="9"/>
      <c r="F231" s="9"/>
      <c r="G231" s="63"/>
    </row>
    <row r="232" spans="1:7" x14ac:dyDescent="0.25">
      <c r="A232" s="30"/>
      <c r="B232" s="18"/>
      <c r="C232" s="31"/>
      <c r="D232" s="9"/>
      <c r="E232" s="9"/>
      <c r="F232" s="9"/>
      <c r="G232" s="63"/>
    </row>
    <row r="233" spans="1:7" x14ac:dyDescent="0.25">
      <c r="A233" s="30"/>
      <c r="B233" s="18"/>
      <c r="C233" s="31"/>
      <c r="D233" s="9"/>
      <c r="E233" s="9"/>
      <c r="F233" s="9"/>
      <c r="G233" s="63"/>
    </row>
    <row r="234" spans="1:7" x14ac:dyDescent="0.25">
      <c r="A234" s="30"/>
      <c r="B234" s="18"/>
      <c r="C234" s="31"/>
      <c r="D234" s="9"/>
      <c r="E234" s="9"/>
      <c r="F234" s="9"/>
      <c r="G234" s="63"/>
    </row>
    <row r="235" spans="1:7" x14ac:dyDescent="0.25">
      <c r="A235" s="30"/>
      <c r="B235" s="18"/>
      <c r="C235" s="31"/>
      <c r="D235" s="9"/>
      <c r="E235" s="9"/>
      <c r="F235" s="9"/>
      <c r="G235" s="63"/>
    </row>
    <row r="236" spans="1:7" x14ac:dyDescent="0.25">
      <c r="A236" s="30"/>
      <c r="B236" s="18"/>
      <c r="C236" s="31"/>
      <c r="D236" s="9"/>
      <c r="E236" s="9"/>
      <c r="F236" s="9"/>
      <c r="G236" s="63"/>
    </row>
    <row r="237" spans="1:7" x14ac:dyDescent="0.25">
      <c r="A237" s="30"/>
      <c r="B237" s="18"/>
      <c r="C237" s="31"/>
      <c r="D237" s="9"/>
      <c r="E237" s="9"/>
      <c r="F237" s="9"/>
      <c r="G237" s="63"/>
    </row>
    <row r="238" spans="1:7" x14ac:dyDescent="0.25">
      <c r="A238" s="30"/>
      <c r="B238" s="18"/>
      <c r="C238" s="31"/>
      <c r="D238" s="9"/>
      <c r="E238" s="9"/>
      <c r="F238" s="9"/>
      <c r="G238" s="63"/>
    </row>
    <row r="239" spans="1:7" x14ac:dyDescent="0.25">
      <c r="A239" s="30"/>
      <c r="B239" s="18"/>
      <c r="C239" s="31"/>
      <c r="D239" s="9"/>
      <c r="E239" s="9"/>
      <c r="F239" s="9"/>
      <c r="G239" s="63"/>
    </row>
    <row r="240" spans="1:7" x14ac:dyDescent="0.25">
      <c r="A240" s="30"/>
      <c r="B240" s="18"/>
      <c r="C240" s="31"/>
      <c r="D240" s="9"/>
      <c r="E240" s="9"/>
      <c r="F240" s="9"/>
      <c r="G240" s="63"/>
    </row>
    <row r="241" spans="1:7" x14ac:dyDescent="0.25">
      <c r="A241" s="30"/>
      <c r="B241" s="18"/>
      <c r="C241" s="31"/>
      <c r="D241" s="9"/>
      <c r="E241" s="9"/>
      <c r="F241" s="9"/>
      <c r="G241" s="63"/>
    </row>
    <row r="242" spans="1:7" x14ac:dyDescent="0.25">
      <c r="A242" s="30"/>
      <c r="B242" s="18"/>
      <c r="C242" s="31"/>
      <c r="D242" s="9"/>
      <c r="E242" s="9"/>
      <c r="F242" s="9"/>
      <c r="G242" s="63"/>
    </row>
    <row r="243" spans="1:7" x14ac:dyDescent="0.25">
      <c r="A243" s="30"/>
      <c r="B243" s="18"/>
      <c r="C243" s="31"/>
      <c r="D243" s="9"/>
      <c r="E243" s="9"/>
      <c r="F243" s="9"/>
      <c r="G243" s="63"/>
    </row>
    <row r="244" spans="1:7" x14ac:dyDescent="0.25">
      <c r="A244" s="30"/>
      <c r="B244" s="18"/>
      <c r="C244" s="31"/>
      <c r="D244" s="9"/>
      <c r="E244" s="9"/>
      <c r="F244" s="9"/>
      <c r="G244" s="63"/>
    </row>
    <row r="245" spans="1:7" x14ac:dyDescent="0.25">
      <c r="A245" s="30"/>
      <c r="B245" s="18"/>
      <c r="C245" s="31"/>
      <c r="D245" s="9"/>
      <c r="E245" s="9"/>
      <c r="F245" s="9"/>
      <c r="G245" s="63"/>
    </row>
    <row r="246" spans="1:7" x14ac:dyDescent="0.25">
      <c r="A246" s="30"/>
      <c r="B246" s="18"/>
      <c r="C246" s="31"/>
      <c r="D246" s="9"/>
      <c r="E246" s="9"/>
      <c r="F246" s="9"/>
      <c r="G246" s="63"/>
    </row>
    <row r="247" spans="1:7" x14ac:dyDescent="0.25">
      <c r="A247" s="30"/>
      <c r="B247" s="18"/>
      <c r="C247" s="31"/>
      <c r="D247" s="9"/>
      <c r="E247" s="9"/>
      <c r="F247" s="9"/>
      <c r="G247" s="63"/>
    </row>
    <row r="248" spans="1:7" x14ac:dyDescent="0.25">
      <c r="A248" s="30"/>
      <c r="B248" s="18"/>
      <c r="C248" s="31"/>
      <c r="D248" s="9"/>
      <c r="E248" s="9"/>
      <c r="F248" s="9"/>
      <c r="G248" s="63"/>
    </row>
    <row r="249" spans="1:7" x14ac:dyDescent="0.25">
      <c r="A249" s="30"/>
      <c r="B249" s="18"/>
      <c r="C249" s="31"/>
      <c r="D249" s="9"/>
      <c r="E249" s="9"/>
      <c r="F249" s="9"/>
      <c r="G249" s="63"/>
    </row>
    <row r="250" spans="1:7" x14ac:dyDescent="0.25">
      <c r="A250" s="30"/>
      <c r="B250" s="18"/>
      <c r="C250" s="31"/>
      <c r="D250" s="9"/>
      <c r="E250" s="9"/>
      <c r="F250" s="9"/>
      <c r="G250" s="63"/>
    </row>
    <row r="251" spans="1:7" x14ac:dyDescent="0.25">
      <c r="A251" s="30"/>
      <c r="B251" s="18"/>
      <c r="C251" s="31"/>
      <c r="D251" s="9"/>
      <c r="E251" s="9"/>
      <c r="F251" s="9"/>
      <c r="G251" s="63"/>
    </row>
    <row r="252" spans="1:7" x14ac:dyDescent="0.25">
      <c r="A252" s="30"/>
      <c r="B252" s="18"/>
      <c r="C252" s="31"/>
      <c r="D252" s="9"/>
      <c r="E252" s="9"/>
      <c r="F252" s="9"/>
      <c r="G252" s="63"/>
    </row>
    <row r="253" spans="1:7" x14ac:dyDescent="0.25">
      <c r="A253" s="30"/>
      <c r="B253" s="18"/>
      <c r="C253" s="31"/>
      <c r="D253" s="9"/>
      <c r="E253" s="9"/>
      <c r="F253" s="9"/>
      <c r="G253" s="63"/>
    </row>
    <row r="254" spans="1:7" x14ac:dyDescent="0.25">
      <c r="A254" s="30"/>
      <c r="B254" s="18"/>
      <c r="C254" s="31"/>
      <c r="D254" s="9"/>
      <c r="E254" s="9"/>
      <c r="F254" s="9"/>
      <c r="G254" s="63"/>
    </row>
    <row r="255" spans="1:7" x14ac:dyDescent="0.25">
      <c r="A255" s="30"/>
      <c r="B255" s="18"/>
      <c r="C255" s="31"/>
      <c r="D255" s="9"/>
      <c r="E255" s="9"/>
      <c r="F255" s="9"/>
      <c r="G255" s="63"/>
    </row>
    <row r="256" spans="1:7" x14ac:dyDescent="0.25">
      <c r="A256" s="30"/>
      <c r="B256" s="18"/>
      <c r="C256" s="31"/>
      <c r="D256" s="9"/>
      <c r="E256" s="9"/>
      <c r="F256" s="9"/>
      <c r="G256" s="63"/>
    </row>
    <row r="257" spans="1:7" x14ac:dyDescent="0.25">
      <c r="A257" s="30"/>
      <c r="B257" s="18"/>
      <c r="C257" s="31"/>
      <c r="D257" s="9"/>
      <c r="E257" s="9"/>
      <c r="F257" s="9"/>
      <c r="G257" s="63"/>
    </row>
    <row r="258" spans="1:7" x14ac:dyDescent="0.25">
      <c r="A258" s="30"/>
      <c r="B258" s="18"/>
      <c r="C258" s="31"/>
      <c r="D258" s="9"/>
      <c r="E258" s="9"/>
      <c r="F258" s="9"/>
      <c r="G258" s="63"/>
    </row>
    <row r="259" spans="1:7" x14ac:dyDescent="0.25">
      <c r="A259" s="30"/>
      <c r="B259" s="18"/>
      <c r="C259" s="31"/>
      <c r="D259" s="9"/>
      <c r="E259" s="9"/>
      <c r="F259" s="9"/>
      <c r="G259" s="63"/>
    </row>
    <row r="260" spans="1:7" x14ac:dyDescent="0.25">
      <c r="A260" s="30"/>
      <c r="B260" s="18"/>
      <c r="C260" s="31"/>
      <c r="D260" s="9"/>
      <c r="E260" s="9"/>
      <c r="F260" s="9"/>
      <c r="G260" s="63"/>
    </row>
    <row r="261" spans="1:7" x14ac:dyDescent="0.25">
      <c r="A261" s="30"/>
      <c r="B261" s="18"/>
      <c r="C261" s="31"/>
      <c r="D261" s="9"/>
      <c r="E261" s="9"/>
      <c r="F261" s="9"/>
      <c r="G261" s="63"/>
    </row>
    <row r="262" spans="1:7" x14ac:dyDescent="0.25">
      <c r="A262" s="30"/>
      <c r="B262" s="18"/>
      <c r="C262" s="31"/>
      <c r="D262" s="9"/>
      <c r="E262" s="9"/>
      <c r="F262" s="9"/>
      <c r="G262" s="63"/>
    </row>
    <row r="263" spans="1:7" x14ac:dyDescent="0.25">
      <c r="A263" s="30"/>
      <c r="B263" s="18"/>
      <c r="C263" s="31"/>
      <c r="D263" s="9"/>
      <c r="E263" s="9"/>
      <c r="F263" s="9"/>
      <c r="G263" s="63"/>
    </row>
    <row r="264" spans="1:7" x14ac:dyDescent="0.25">
      <c r="A264" s="30"/>
      <c r="B264" s="18"/>
      <c r="C264" s="31"/>
      <c r="D264" s="9"/>
      <c r="E264" s="9"/>
      <c r="F264" s="9"/>
      <c r="G264" s="63"/>
    </row>
    <row r="265" spans="1:7" x14ac:dyDescent="0.25">
      <c r="A265" s="30"/>
      <c r="B265" s="18"/>
      <c r="C265" s="31"/>
      <c r="D265" s="9"/>
      <c r="E265" s="9"/>
      <c r="F265" s="9"/>
      <c r="G265" s="63"/>
    </row>
    <row r="266" spans="1:7" x14ac:dyDescent="0.25">
      <c r="A266" s="30"/>
      <c r="B266" s="18"/>
      <c r="C266" s="31"/>
      <c r="D266" s="9"/>
      <c r="E266" s="9"/>
      <c r="F266" s="9"/>
      <c r="G266" s="63"/>
    </row>
    <row r="267" spans="1:7" x14ac:dyDescent="0.25">
      <c r="A267" s="30"/>
      <c r="B267" s="18"/>
      <c r="C267" s="31"/>
      <c r="D267" s="9"/>
      <c r="E267" s="9"/>
      <c r="F267" s="9"/>
      <c r="G267" s="63"/>
    </row>
    <row r="268" spans="1:7" x14ac:dyDescent="0.25">
      <c r="A268" s="30"/>
      <c r="B268" s="18"/>
      <c r="C268" s="31"/>
      <c r="D268" s="9"/>
      <c r="E268" s="9"/>
      <c r="F268" s="9"/>
      <c r="G268" s="63"/>
    </row>
    <row r="269" spans="1:7" x14ac:dyDescent="0.25">
      <c r="A269" s="30"/>
      <c r="B269" s="18"/>
      <c r="C269" s="31"/>
      <c r="D269" s="9"/>
      <c r="E269" s="9"/>
      <c r="F269" s="9"/>
      <c r="G269" s="63"/>
    </row>
    <row r="270" spans="1:7" x14ac:dyDescent="0.25">
      <c r="A270" s="30"/>
      <c r="B270" s="18"/>
      <c r="C270" s="31"/>
      <c r="D270" s="9"/>
      <c r="E270" s="9"/>
      <c r="F270" s="9"/>
      <c r="G270" s="63"/>
    </row>
    <row r="271" spans="1:7" x14ac:dyDescent="0.25">
      <c r="A271" s="30"/>
      <c r="B271" s="18"/>
      <c r="C271" s="31"/>
      <c r="D271" s="54"/>
      <c r="E271" s="9"/>
      <c r="F271" s="9"/>
      <c r="G271" s="63"/>
    </row>
    <row r="272" spans="1:7" x14ac:dyDescent="0.25">
      <c r="A272" s="30"/>
      <c r="B272" s="18"/>
      <c r="C272" s="31"/>
      <c r="D272" s="9"/>
      <c r="E272" s="9"/>
      <c r="F272" s="9"/>
      <c r="G272" s="63"/>
    </row>
    <row r="273" spans="1:7" x14ac:dyDescent="0.25">
      <c r="A273" s="30"/>
      <c r="B273" s="18"/>
      <c r="C273" s="31"/>
      <c r="D273" s="9"/>
      <c r="E273" s="9"/>
      <c r="F273" s="9"/>
      <c r="G273" s="63"/>
    </row>
    <row r="274" spans="1:7" x14ac:dyDescent="0.25">
      <c r="A274" s="30"/>
      <c r="B274" s="18"/>
      <c r="C274" s="31"/>
      <c r="D274" s="9"/>
      <c r="E274" s="9"/>
      <c r="F274" s="9"/>
      <c r="G274" s="63"/>
    </row>
    <row r="275" spans="1:7" x14ac:dyDescent="0.25">
      <c r="A275" s="30"/>
      <c r="B275" s="18"/>
      <c r="C275" s="31"/>
      <c r="D275" s="54"/>
      <c r="E275" s="9"/>
      <c r="F275" s="9"/>
      <c r="G275" s="63"/>
    </row>
    <row r="276" spans="1:7" x14ac:dyDescent="0.25">
      <c r="A276" s="30"/>
      <c r="B276" s="18"/>
      <c r="C276" s="31"/>
      <c r="D276" s="9"/>
      <c r="E276" s="9"/>
      <c r="F276" s="9"/>
      <c r="G276" s="63"/>
    </row>
    <row r="277" spans="1:7" x14ac:dyDescent="0.25">
      <c r="A277" s="30"/>
      <c r="B277" s="18"/>
      <c r="C277" s="31"/>
      <c r="D277" s="9"/>
      <c r="E277" s="9"/>
      <c r="F277" s="9"/>
      <c r="G277" s="63"/>
    </row>
    <row r="278" spans="1:7" x14ac:dyDescent="0.25">
      <c r="A278" s="30"/>
      <c r="B278" s="18"/>
      <c r="C278" s="31"/>
      <c r="D278" s="9"/>
      <c r="E278" s="9"/>
      <c r="F278" s="9"/>
      <c r="G278" s="63"/>
    </row>
    <row r="279" spans="1:7" x14ac:dyDescent="0.25">
      <c r="A279" s="30"/>
      <c r="B279" s="18"/>
      <c r="C279" s="31"/>
      <c r="D279" s="9"/>
      <c r="E279" s="9"/>
      <c r="F279" s="9"/>
      <c r="G279" s="63"/>
    </row>
    <row r="280" spans="1:7" x14ac:dyDescent="0.25">
      <c r="A280" s="30"/>
      <c r="B280" s="18"/>
      <c r="C280" s="31"/>
      <c r="D280" s="9"/>
      <c r="E280" s="9"/>
      <c r="F280" s="9"/>
      <c r="G280" s="63"/>
    </row>
    <row r="281" spans="1:7" x14ac:dyDescent="0.25">
      <c r="A281" s="30"/>
      <c r="B281" s="18"/>
      <c r="C281" s="31"/>
      <c r="D281" s="9"/>
      <c r="E281" s="9"/>
      <c r="F281" s="9"/>
      <c r="G281" s="63"/>
    </row>
    <row r="282" spans="1:7" x14ac:dyDescent="0.25">
      <c r="A282" s="30"/>
      <c r="B282" s="18"/>
      <c r="C282" s="31"/>
      <c r="D282" s="9"/>
      <c r="E282" s="9"/>
      <c r="F282" s="9"/>
      <c r="G282" s="63"/>
    </row>
    <row r="283" spans="1:7" x14ac:dyDescent="0.25">
      <c r="A283" s="30"/>
      <c r="B283" s="18"/>
      <c r="C283" s="31"/>
      <c r="D283" s="9"/>
      <c r="E283" s="9"/>
      <c r="F283" s="9"/>
      <c r="G283" s="63"/>
    </row>
    <row r="284" spans="1:7" x14ac:dyDescent="0.25">
      <c r="A284" s="30"/>
      <c r="B284" s="18"/>
      <c r="C284" s="31"/>
      <c r="D284" s="9"/>
      <c r="E284" s="9"/>
      <c r="F284" s="9"/>
      <c r="G284" s="63"/>
    </row>
    <row r="285" spans="1:7" x14ac:dyDescent="0.25">
      <c r="A285" s="30"/>
      <c r="B285" s="18"/>
      <c r="C285" s="31"/>
      <c r="D285" s="9"/>
      <c r="E285" s="9"/>
      <c r="F285" s="9"/>
      <c r="G285" s="63"/>
    </row>
    <row r="286" spans="1:7" x14ac:dyDescent="0.25">
      <c r="A286" s="30"/>
      <c r="B286" s="18"/>
      <c r="C286" s="31"/>
      <c r="D286" s="9"/>
      <c r="E286" s="9"/>
      <c r="F286" s="9"/>
      <c r="G286" s="63"/>
    </row>
    <row r="287" spans="1:7" x14ac:dyDescent="0.25">
      <c r="A287" s="30"/>
      <c r="B287" s="18"/>
      <c r="C287" s="31"/>
      <c r="D287" s="9"/>
      <c r="E287" s="9"/>
      <c r="F287" s="9"/>
      <c r="G287" s="63"/>
    </row>
    <row r="288" spans="1:7" x14ac:dyDescent="0.25">
      <c r="A288" s="30"/>
      <c r="B288" s="18"/>
      <c r="C288" s="31"/>
      <c r="D288" s="9"/>
      <c r="E288" s="9"/>
      <c r="F288" s="9"/>
      <c r="G288" s="63"/>
    </row>
    <row r="289" spans="1:9" x14ac:dyDescent="0.25">
      <c r="A289" s="30"/>
      <c r="B289" s="18"/>
      <c r="C289" s="31"/>
      <c r="D289" s="9"/>
      <c r="E289" s="9"/>
      <c r="F289" s="9"/>
      <c r="G289" s="63"/>
      <c r="H289" s="11"/>
      <c r="I289" s="79"/>
    </row>
    <row r="290" spans="1:9" x14ac:dyDescent="0.25">
      <c r="A290" s="30"/>
      <c r="B290" s="18"/>
      <c r="C290" s="31"/>
      <c r="D290" s="9"/>
      <c r="E290" s="9"/>
      <c r="F290" s="9"/>
      <c r="G290" s="63"/>
      <c r="H290" s="11"/>
      <c r="I290" s="79"/>
    </row>
    <row r="291" spans="1:9" x14ac:dyDescent="0.25">
      <c r="A291" s="30"/>
      <c r="B291" s="18"/>
      <c r="C291" s="31"/>
      <c r="D291" s="54"/>
      <c r="E291" s="9"/>
      <c r="F291" s="9"/>
      <c r="G291" s="63"/>
    </row>
    <row r="292" spans="1:9" x14ac:dyDescent="0.25">
      <c r="A292" s="30"/>
      <c r="B292" s="18"/>
      <c r="C292" s="31"/>
      <c r="D292" s="9"/>
      <c r="E292" s="9"/>
      <c r="F292" s="9"/>
      <c r="G292" s="63"/>
    </row>
    <row r="293" spans="1:9" x14ac:dyDescent="0.25">
      <c r="A293" s="30"/>
      <c r="B293" s="18"/>
      <c r="C293" s="31"/>
      <c r="D293" s="54"/>
      <c r="E293" s="9"/>
      <c r="F293" s="9"/>
      <c r="G293" s="63"/>
    </row>
    <row r="294" spans="1:9" x14ac:dyDescent="0.25">
      <c r="A294" s="30"/>
      <c r="B294" s="18"/>
      <c r="C294" s="31"/>
      <c r="D294" s="9"/>
      <c r="E294" s="9"/>
      <c r="F294" s="9"/>
      <c r="G294" s="63"/>
    </row>
    <row r="295" spans="1:9" x14ac:dyDescent="0.25">
      <c r="A295" s="6"/>
      <c r="B295" s="17"/>
      <c r="C295" s="4"/>
      <c r="D295" s="5"/>
      <c r="E295" s="5"/>
      <c r="F295" s="9"/>
      <c r="H295" s="2"/>
    </row>
    <row r="296" spans="1:9" x14ac:dyDescent="0.25">
      <c r="A296" s="6"/>
      <c r="B296" s="17"/>
      <c r="C296" s="4"/>
      <c r="D296" s="5"/>
      <c r="E296" s="5"/>
      <c r="F296" s="9"/>
      <c r="H296" s="2"/>
    </row>
    <row r="297" spans="1:9" x14ac:dyDescent="0.25">
      <c r="A297" s="6"/>
      <c r="B297" s="17"/>
      <c r="C297" s="4"/>
      <c r="D297" s="5"/>
      <c r="E297" s="5"/>
      <c r="F297" s="9"/>
    </row>
    <row r="298" spans="1:9" x14ac:dyDescent="0.25">
      <c r="A298" s="6"/>
      <c r="B298" s="17"/>
      <c r="C298" s="4"/>
      <c r="D298" s="5"/>
      <c r="E298" s="5"/>
      <c r="F298" s="9"/>
    </row>
    <row r="299" spans="1:9" x14ac:dyDescent="0.25">
      <c r="A299" s="6"/>
      <c r="B299" s="17"/>
      <c r="C299" s="4"/>
      <c r="D299" s="5"/>
      <c r="E299" s="5"/>
      <c r="F299" s="9"/>
    </row>
    <row r="300" spans="1:9" x14ac:dyDescent="0.25">
      <c r="A300" s="6"/>
      <c r="B300" s="17"/>
      <c r="C300" s="4"/>
      <c r="D300" s="5"/>
      <c r="E300" s="5"/>
      <c r="F300" s="9"/>
    </row>
    <row r="301" spans="1:9" x14ac:dyDescent="0.25">
      <c r="A301" s="6"/>
      <c r="B301" s="17"/>
      <c r="C301" s="4"/>
      <c r="D301" s="5"/>
      <c r="E301" s="5"/>
      <c r="F301" s="9"/>
    </row>
    <row r="302" spans="1:9" x14ac:dyDescent="0.25">
      <c r="A302" s="6"/>
      <c r="B302" s="17"/>
      <c r="C302" s="4"/>
      <c r="D302" s="5"/>
      <c r="E302" s="5"/>
      <c r="F302" s="9"/>
    </row>
    <row r="303" spans="1:9" x14ac:dyDescent="0.25">
      <c r="A303" s="6"/>
      <c r="B303" s="17"/>
      <c r="C303" s="4"/>
      <c r="D303" s="5"/>
      <c r="E303" s="5"/>
      <c r="F303" s="9"/>
    </row>
    <row r="304" spans="1:9" x14ac:dyDescent="0.25">
      <c r="A304" s="6"/>
      <c r="B304" s="17"/>
      <c r="C304" s="4"/>
      <c r="D304" s="8"/>
      <c r="E304" s="5"/>
      <c r="F304" s="9"/>
    </row>
    <row r="305" spans="1:6" x14ac:dyDescent="0.25">
      <c r="A305" s="6"/>
      <c r="B305" s="17"/>
      <c r="C305" s="4"/>
      <c r="D305" s="8"/>
      <c r="E305" s="5"/>
      <c r="F305" s="9"/>
    </row>
    <row r="306" spans="1:6" x14ac:dyDescent="0.25">
      <c r="A306" s="6"/>
      <c r="B306" s="17"/>
      <c r="C306" s="4"/>
      <c r="D306" s="5"/>
      <c r="E306" s="5"/>
      <c r="F306" s="9"/>
    </row>
    <row r="307" spans="1:6" x14ac:dyDescent="0.25">
      <c r="A307" s="6"/>
      <c r="B307" s="17"/>
      <c r="C307" s="4"/>
      <c r="D307" s="5"/>
      <c r="E307" s="5"/>
      <c r="F307" s="9"/>
    </row>
    <row r="308" spans="1:6" x14ac:dyDescent="0.25">
      <c r="A308" s="6"/>
      <c r="B308" s="17"/>
      <c r="C308" s="4"/>
      <c r="D308" s="5"/>
      <c r="E308" s="5"/>
      <c r="F308" s="9"/>
    </row>
    <row r="309" spans="1:6" x14ac:dyDescent="0.25">
      <c r="A309" s="6"/>
      <c r="B309" s="17"/>
      <c r="C309" s="4"/>
      <c r="D309" s="5"/>
      <c r="E309" s="5"/>
      <c r="F309" s="9"/>
    </row>
    <row r="310" spans="1:6" x14ac:dyDescent="0.25">
      <c r="A310" s="6"/>
      <c r="B310" s="17"/>
      <c r="C310" s="4"/>
      <c r="D310" s="5"/>
      <c r="E310" s="5"/>
      <c r="F310" s="9"/>
    </row>
    <row r="311" spans="1:6" x14ac:dyDescent="0.25">
      <c r="A311" s="6"/>
      <c r="B311" s="17"/>
      <c r="C311" s="4"/>
      <c r="D311" s="5"/>
      <c r="E311" s="5"/>
      <c r="F311" s="9"/>
    </row>
    <row r="312" spans="1:6" x14ac:dyDescent="0.25">
      <c r="A312" s="6"/>
      <c r="B312" s="17"/>
      <c r="C312" s="4"/>
      <c r="D312" s="5"/>
      <c r="E312" s="5"/>
      <c r="F312" s="9"/>
    </row>
    <row r="313" spans="1:6" x14ac:dyDescent="0.25">
      <c r="A313" s="6"/>
      <c r="B313" s="17"/>
      <c r="C313" s="4"/>
      <c r="D313" s="8"/>
      <c r="E313" s="5"/>
      <c r="F313" s="9"/>
    </row>
    <row r="314" spans="1:6" x14ac:dyDescent="0.25">
      <c r="A314" s="6"/>
      <c r="B314" s="17"/>
      <c r="C314" s="4"/>
      <c r="D314" s="5"/>
      <c r="E314" s="5"/>
      <c r="F314" s="9"/>
    </row>
    <row r="315" spans="1:6" x14ac:dyDescent="0.25">
      <c r="A315" s="6"/>
      <c r="B315" s="17"/>
      <c r="C315" s="4"/>
      <c r="D315" s="5"/>
      <c r="E315" s="5"/>
      <c r="F315" s="9"/>
    </row>
    <row r="316" spans="1:6" x14ac:dyDescent="0.25">
      <c r="A316" s="6"/>
      <c r="B316" s="17"/>
      <c r="C316" s="4"/>
      <c r="D316" s="8"/>
      <c r="E316" s="5"/>
      <c r="F316" s="9"/>
    </row>
    <row r="317" spans="1:6" x14ac:dyDescent="0.25">
      <c r="A317" s="6"/>
      <c r="B317" s="17"/>
      <c r="C317" s="4"/>
      <c r="D317" s="5"/>
      <c r="E317" s="5"/>
      <c r="F317" s="9"/>
    </row>
    <row r="318" spans="1:6" x14ac:dyDescent="0.25">
      <c r="A318" s="6"/>
      <c r="B318" s="17"/>
      <c r="C318" s="4"/>
      <c r="D318" s="5"/>
      <c r="E318" s="5"/>
      <c r="F318" s="9"/>
    </row>
    <row r="319" spans="1:6" x14ac:dyDescent="0.25">
      <c r="A319" s="6"/>
      <c r="B319" s="17"/>
      <c r="C319" s="4"/>
      <c r="D319" s="5"/>
      <c r="E319" s="5"/>
      <c r="F319" s="9"/>
    </row>
    <row r="320" spans="1:6" x14ac:dyDescent="0.25">
      <c r="A320" s="6"/>
      <c r="B320" s="17"/>
      <c r="C320" s="4"/>
      <c r="D320" s="5"/>
      <c r="E320" s="5"/>
      <c r="F320" s="9"/>
    </row>
    <row r="321" spans="1:6" x14ac:dyDescent="0.25">
      <c r="A321" s="6"/>
      <c r="B321" s="17"/>
      <c r="C321" s="4"/>
      <c r="D321" s="5"/>
      <c r="E321" s="5"/>
      <c r="F321" s="9"/>
    </row>
    <row r="322" spans="1:6" x14ac:dyDescent="0.25">
      <c r="A322" s="6"/>
      <c r="B322" s="17"/>
      <c r="C322" s="4"/>
      <c r="D322" s="5"/>
      <c r="E322" s="5"/>
      <c r="F322" s="9"/>
    </row>
    <row r="323" spans="1:6" x14ac:dyDescent="0.25">
      <c r="A323" s="6"/>
      <c r="B323" s="17"/>
      <c r="C323" s="4"/>
      <c r="D323" s="5"/>
      <c r="E323" s="5"/>
      <c r="F323" s="9"/>
    </row>
    <row r="324" spans="1:6" x14ac:dyDescent="0.25">
      <c r="A324" s="6"/>
      <c r="B324" s="17"/>
      <c r="C324" s="4"/>
      <c r="D324" s="5"/>
      <c r="E324" s="5"/>
      <c r="F324" s="9"/>
    </row>
    <row r="325" spans="1:6" x14ac:dyDescent="0.25">
      <c r="A325" s="6"/>
      <c r="B325" s="17"/>
      <c r="C325" s="4"/>
      <c r="D325" s="5"/>
      <c r="E325" s="9"/>
      <c r="F325" s="9"/>
    </row>
    <row r="326" spans="1:6" x14ac:dyDescent="0.25">
      <c r="A326" s="6"/>
      <c r="B326" s="17"/>
      <c r="C326" s="4"/>
      <c r="D326" s="5"/>
      <c r="E326" s="5"/>
      <c r="F326" s="9"/>
    </row>
    <row r="327" spans="1:6" x14ac:dyDescent="0.25">
      <c r="A327" s="6"/>
      <c r="B327" s="17"/>
      <c r="C327" s="4"/>
      <c r="D327" s="5"/>
      <c r="E327" s="5"/>
      <c r="F327" s="9"/>
    </row>
    <row r="328" spans="1:6" x14ac:dyDescent="0.25">
      <c r="A328" s="6"/>
      <c r="B328" s="17"/>
      <c r="C328" s="4"/>
      <c r="D328" s="5"/>
      <c r="E328" s="5"/>
      <c r="F328" s="9"/>
    </row>
    <row r="329" spans="1:6" x14ac:dyDescent="0.25">
      <c r="A329" s="6"/>
      <c r="B329" s="17"/>
      <c r="C329" s="4"/>
      <c r="D329" s="5"/>
      <c r="E329" s="5"/>
      <c r="F329" s="9"/>
    </row>
    <row r="330" spans="1:6" x14ac:dyDescent="0.25">
      <c r="A330" s="6"/>
      <c r="B330" s="17"/>
      <c r="C330" s="4"/>
      <c r="D330" s="5"/>
      <c r="E330" s="5"/>
      <c r="F330" s="9"/>
    </row>
    <row r="331" spans="1:6" x14ac:dyDescent="0.25">
      <c r="A331" s="6"/>
      <c r="B331" s="17"/>
      <c r="C331" s="4"/>
      <c r="D331" s="5"/>
      <c r="E331" s="5"/>
      <c r="F331" s="9"/>
    </row>
    <row r="332" spans="1:6" x14ac:dyDescent="0.25">
      <c r="A332" s="6"/>
      <c r="B332" s="17"/>
      <c r="C332" s="4"/>
      <c r="D332" s="5"/>
      <c r="E332" s="5"/>
      <c r="F332" s="9"/>
    </row>
    <row r="333" spans="1:6" x14ac:dyDescent="0.25">
      <c r="A333" s="6"/>
      <c r="B333" s="17"/>
      <c r="C333" s="4"/>
      <c r="D333" s="5"/>
      <c r="E333" s="5"/>
      <c r="F333" s="9"/>
    </row>
    <row r="334" spans="1:6" x14ac:dyDescent="0.25">
      <c r="A334" s="6"/>
      <c r="B334" s="17"/>
      <c r="C334" s="4"/>
      <c r="D334" s="5"/>
      <c r="E334" s="5"/>
      <c r="F334" s="9"/>
    </row>
    <row r="335" spans="1:6" x14ac:dyDescent="0.25">
      <c r="A335" s="6"/>
      <c r="B335" s="17"/>
      <c r="C335" s="4"/>
      <c r="D335" s="5"/>
      <c r="E335" s="9"/>
      <c r="F335" s="9"/>
    </row>
    <row r="336" spans="1:6" x14ac:dyDescent="0.25">
      <c r="A336" s="6"/>
      <c r="B336" s="17"/>
      <c r="C336" s="4"/>
      <c r="D336" s="5"/>
      <c r="E336" s="5"/>
      <c r="F336" s="9"/>
    </row>
    <row r="337" spans="1:6" x14ac:dyDescent="0.25">
      <c r="A337" s="6"/>
      <c r="B337" s="17"/>
      <c r="C337" s="4"/>
      <c r="D337" s="5"/>
      <c r="E337" s="5"/>
      <c r="F337" s="9"/>
    </row>
    <row r="338" spans="1:6" x14ac:dyDescent="0.25">
      <c r="A338" s="6"/>
      <c r="B338" s="17"/>
      <c r="C338" s="4"/>
      <c r="D338" s="5"/>
      <c r="E338" s="5"/>
      <c r="F338" s="9"/>
    </row>
    <row r="339" spans="1:6" x14ac:dyDescent="0.25">
      <c r="A339" s="6"/>
      <c r="B339" s="17"/>
      <c r="C339" s="4"/>
      <c r="D339" s="5"/>
      <c r="E339" s="5"/>
      <c r="F339" s="9"/>
    </row>
    <row r="340" spans="1:6" x14ac:dyDescent="0.25">
      <c r="A340" s="6"/>
      <c r="B340" s="17"/>
      <c r="C340" s="4"/>
      <c r="D340" s="5"/>
      <c r="E340" s="5"/>
      <c r="F340" s="9"/>
    </row>
    <row r="341" spans="1:6" x14ac:dyDescent="0.25">
      <c r="A341" s="6"/>
      <c r="B341" s="17"/>
      <c r="C341" s="4"/>
      <c r="D341" s="5"/>
      <c r="E341" s="5"/>
      <c r="F341" s="9"/>
    </row>
    <row r="342" spans="1:6" x14ac:dyDescent="0.25">
      <c r="A342" s="6"/>
      <c r="B342" s="17"/>
      <c r="C342" s="4"/>
      <c r="D342" s="5"/>
      <c r="E342" s="5"/>
      <c r="F342" s="9"/>
    </row>
    <row r="343" spans="1:6" x14ac:dyDescent="0.25">
      <c r="A343" s="6"/>
      <c r="B343" s="17"/>
      <c r="C343" s="4"/>
      <c r="D343" s="5"/>
      <c r="E343" s="5"/>
      <c r="F343" s="9"/>
    </row>
    <row r="344" spans="1:6" x14ac:dyDescent="0.25">
      <c r="A344" s="6"/>
      <c r="B344" s="17"/>
      <c r="C344" s="4"/>
      <c r="D344" s="5"/>
      <c r="E344" s="5"/>
      <c r="F344" s="9"/>
    </row>
    <row r="345" spans="1:6" x14ac:dyDescent="0.25">
      <c r="A345" s="6"/>
      <c r="B345" s="17"/>
      <c r="C345" s="4"/>
      <c r="D345" s="5"/>
      <c r="E345" s="5"/>
      <c r="F345" s="9"/>
    </row>
    <row r="346" spans="1:6" x14ac:dyDescent="0.25">
      <c r="A346" s="6"/>
      <c r="B346" s="17"/>
      <c r="C346" s="4"/>
      <c r="D346" s="8"/>
      <c r="E346" s="5"/>
      <c r="F346" s="9"/>
    </row>
    <row r="347" spans="1:6" x14ac:dyDescent="0.25">
      <c r="A347" s="6"/>
      <c r="B347" s="17"/>
      <c r="C347" s="4"/>
      <c r="D347" s="5"/>
      <c r="E347" s="5"/>
      <c r="F347" s="9"/>
    </row>
    <row r="348" spans="1:6" x14ac:dyDescent="0.25">
      <c r="A348" s="6"/>
      <c r="B348" s="17"/>
      <c r="C348" s="4"/>
      <c r="D348" s="8"/>
      <c r="E348" s="5"/>
      <c r="F348" s="9"/>
    </row>
    <row r="349" spans="1:6" x14ac:dyDescent="0.25">
      <c r="A349" s="6"/>
      <c r="B349" s="17"/>
      <c r="C349" s="4"/>
      <c r="D349" s="5"/>
      <c r="E349" s="5"/>
      <c r="F349" s="9"/>
    </row>
    <row r="350" spans="1:6" x14ac:dyDescent="0.25">
      <c r="A350" s="6"/>
      <c r="B350" s="17"/>
      <c r="C350" s="4"/>
      <c r="D350" s="5"/>
      <c r="E350" s="9"/>
      <c r="F350" s="9"/>
    </row>
    <row r="351" spans="1:6" x14ac:dyDescent="0.25">
      <c r="A351" s="6"/>
      <c r="B351" s="17"/>
      <c r="C351" s="4"/>
      <c r="D351" s="5"/>
      <c r="E351" s="5"/>
      <c r="F351" s="9"/>
    </row>
    <row r="352" spans="1:6" x14ac:dyDescent="0.25">
      <c r="A352" s="6"/>
      <c r="B352" s="17"/>
      <c r="C352" s="4"/>
      <c r="D352" s="5"/>
      <c r="E352" s="5"/>
      <c r="F352" s="9"/>
    </row>
    <row r="353" spans="1:6" x14ac:dyDescent="0.25">
      <c r="A353" s="6"/>
      <c r="B353" s="17"/>
      <c r="C353" s="4"/>
      <c r="D353" s="8"/>
      <c r="E353" s="5"/>
      <c r="F353" s="9"/>
    </row>
    <row r="354" spans="1:6" x14ac:dyDescent="0.25">
      <c r="A354" s="6"/>
      <c r="B354" s="17"/>
      <c r="C354" s="4"/>
      <c r="D354" s="8"/>
      <c r="E354" s="5"/>
      <c r="F354" s="9"/>
    </row>
    <row r="355" spans="1:6" x14ac:dyDescent="0.25">
      <c r="A355" s="6"/>
      <c r="B355" s="17"/>
      <c r="C355" s="4"/>
      <c r="D355" s="5"/>
      <c r="E355" s="5"/>
      <c r="F355" s="9"/>
    </row>
    <row r="356" spans="1:6" x14ac:dyDescent="0.25">
      <c r="A356" s="6"/>
      <c r="B356" s="17"/>
      <c r="C356" s="4"/>
      <c r="D356" s="5"/>
      <c r="E356" s="5"/>
      <c r="F356" s="9"/>
    </row>
    <row r="357" spans="1:6" x14ac:dyDescent="0.25">
      <c r="A357" s="6"/>
      <c r="B357" s="17"/>
      <c r="C357" s="4"/>
      <c r="D357" s="5"/>
      <c r="E357" s="5"/>
      <c r="F357" s="9"/>
    </row>
    <row r="358" spans="1:6" x14ac:dyDescent="0.25">
      <c r="A358" s="6"/>
      <c r="B358" s="17"/>
      <c r="C358" s="4"/>
      <c r="D358" s="5"/>
      <c r="E358" s="5"/>
      <c r="F358" s="9"/>
    </row>
    <row r="359" spans="1:6" x14ac:dyDescent="0.25">
      <c r="A359" s="6"/>
      <c r="B359" s="17"/>
      <c r="C359" s="4"/>
      <c r="D359" s="5"/>
      <c r="E359" s="5"/>
      <c r="F359" s="9"/>
    </row>
    <row r="360" spans="1:6" x14ac:dyDescent="0.25">
      <c r="A360" s="6"/>
      <c r="B360" s="17"/>
      <c r="C360" s="4"/>
      <c r="D360" s="5"/>
      <c r="E360" s="5"/>
      <c r="F360" s="9"/>
    </row>
    <row r="361" spans="1:6" x14ac:dyDescent="0.25">
      <c r="A361" s="6"/>
      <c r="B361" s="17"/>
      <c r="C361" s="4"/>
      <c r="D361" s="54"/>
      <c r="E361" s="5"/>
      <c r="F361" s="9"/>
    </row>
    <row r="362" spans="1:6" x14ac:dyDescent="0.25">
      <c r="A362" s="6"/>
      <c r="B362" s="17"/>
      <c r="C362" s="4"/>
      <c r="D362" s="54"/>
      <c r="E362" s="5"/>
      <c r="F362" s="9"/>
    </row>
    <row r="363" spans="1:6" x14ac:dyDescent="0.25">
      <c r="A363" s="6"/>
      <c r="B363" s="17"/>
      <c r="C363" s="4"/>
      <c r="D363" s="5"/>
      <c r="E363" s="5"/>
      <c r="F363" s="9"/>
    </row>
    <row r="364" spans="1:6" x14ac:dyDescent="0.25">
      <c r="A364" s="6"/>
      <c r="B364" s="17"/>
      <c r="C364" s="4"/>
      <c r="D364" s="5"/>
      <c r="E364" s="5"/>
      <c r="F364" s="9"/>
    </row>
    <row r="365" spans="1:6" x14ac:dyDescent="0.25">
      <c r="A365" s="6"/>
      <c r="B365" s="17"/>
      <c r="C365" s="4"/>
      <c r="D365" s="5"/>
      <c r="E365" s="5"/>
      <c r="F365" s="9"/>
    </row>
    <row r="366" spans="1:6" x14ac:dyDescent="0.25">
      <c r="A366" s="6"/>
      <c r="B366" s="17"/>
      <c r="C366" s="4"/>
      <c r="D366" s="5"/>
      <c r="E366" s="5"/>
      <c r="F366" s="9"/>
    </row>
    <row r="367" spans="1:6" x14ac:dyDescent="0.25">
      <c r="A367" s="6"/>
      <c r="B367" s="17"/>
      <c r="C367" s="4"/>
      <c r="D367" s="5"/>
      <c r="E367" s="5"/>
      <c r="F367" s="9"/>
    </row>
    <row r="368" spans="1:6" x14ac:dyDescent="0.25">
      <c r="A368" s="6"/>
      <c r="B368" s="17"/>
      <c r="C368" s="4"/>
      <c r="D368" s="5"/>
      <c r="E368" s="5"/>
      <c r="F368" s="9"/>
    </row>
    <row r="369" spans="1:6" x14ac:dyDescent="0.25">
      <c r="A369" s="6"/>
      <c r="B369" s="17"/>
      <c r="C369" s="4"/>
      <c r="D369" s="5"/>
      <c r="E369" s="5"/>
      <c r="F369" s="9"/>
    </row>
    <row r="370" spans="1:6" x14ac:dyDescent="0.25">
      <c r="A370" s="6"/>
      <c r="B370" s="17"/>
      <c r="C370" s="4"/>
      <c r="D370" s="5"/>
      <c r="E370" s="5"/>
      <c r="F370" s="9"/>
    </row>
    <row r="371" spans="1:6" x14ac:dyDescent="0.25">
      <c r="A371" s="6"/>
      <c r="B371" s="17"/>
      <c r="C371" s="4"/>
      <c r="D371" s="54"/>
      <c r="E371" s="5"/>
      <c r="F371" s="9"/>
    </row>
    <row r="372" spans="1:6" x14ac:dyDescent="0.25">
      <c r="A372" s="6"/>
      <c r="B372" s="17"/>
      <c r="C372" s="4"/>
      <c r="D372" s="5"/>
      <c r="E372" s="5"/>
      <c r="F372" s="9"/>
    </row>
    <row r="373" spans="1:6" x14ac:dyDescent="0.25">
      <c r="A373" s="4"/>
      <c r="B373" s="17"/>
      <c r="C373" s="4"/>
      <c r="D373" s="5"/>
      <c r="E373" s="5"/>
      <c r="F373" s="5"/>
    </row>
    <row r="374" spans="1:6" x14ac:dyDescent="0.25">
      <c r="A374" s="4"/>
      <c r="B374" s="17"/>
      <c r="C374" s="4"/>
      <c r="D374" s="5"/>
      <c r="E374" s="5"/>
      <c r="F374" s="5"/>
    </row>
    <row r="375" spans="1:6" x14ac:dyDescent="0.25">
      <c r="A375" s="4"/>
      <c r="B375" s="17"/>
      <c r="C375" s="4"/>
      <c r="D375" s="5"/>
      <c r="E375" s="5"/>
      <c r="F375" s="5"/>
    </row>
    <row r="376" spans="1:6" x14ac:dyDescent="0.25">
      <c r="A376" s="4"/>
      <c r="B376" s="17"/>
      <c r="C376" s="4"/>
      <c r="D376" s="5"/>
      <c r="E376" s="5"/>
      <c r="F376" s="5"/>
    </row>
    <row r="377" spans="1:6" x14ac:dyDescent="0.25">
      <c r="A377" s="4"/>
      <c r="B377" s="17"/>
      <c r="C377" s="4"/>
      <c r="D377" s="5"/>
      <c r="E377" s="8"/>
      <c r="F377" s="5"/>
    </row>
    <row r="378" spans="1:6" x14ac:dyDescent="0.25">
      <c r="A378" s="4"/>
      <c r="B378" s="17"/>
      <c r="C378" s="4"/>
      <c r="D378" s="5"/>
      <c r="E378" s="5"/>
      <c r="F378" s="5"/>
    </row>
    <row r="379" spans="1:6" x14ac:dyDescent="0.25">
      <c r="A379" s="4"/>
      <c r="B379" s="17"/>
      <c r="C379" s="4"/>
      <c r="D379" s="5"/>
      <c r="E379" s="5"/>
      <c r="F379" s="5"/>
    </row>
    <row r="380" spans="1:6" x14ac:dyDescent="0.25">
      <c r="A380" s="4"/>
      <c r="B380" s="17"/>
      <c r="C380" s="4"/>
      <c r="D380" s="5"/>
      <c r="E380" s="5"/>
      <c r="F380" s="5"/>
    </row>
    <row r="381" spans="1:6" x14ac:dyDescent="0.25">
      <c r="A381" s="4"/>
      <c r="B381" s="17"/>
      <c r="C381" s="4"/>
      <c r="D381" s="5"/>
      <c r="E381" s="5"/>
      <c r="F381" s="5"/>
    </row>
    <row r="382" spans="1:6" x14ac:dyDescent="0.25">
      <c r="A382" s="4"/>
      <c r="B382" s="17"/>
      <c r="C382" s="4"/>
      <c r="D382" s="5"/>
      <c r="E382" s="5"/>
      <c r="F382" s="5"/>
    </row>
    <row r="383" spans="1:6" x14ac:dyDescent="0.25">
      <c r="A383" s="4"/>
      <c r="B383" s="17"/>
      <c r="C383" s="4"/>
      <c r="D383" s="5"/>
      <c r="E383" s="5"/>
      <c r="F383" s="5"/>
    </row>
    <row r="384" spans="1:6" x14ac:dyDescent="0.25">
      <c r="A384" s="4"/>
      <c r="B384" s="17"/>
      <c r="C384" s="4"/>
      <c r="D384" s="5"/>
      <c r="E384" s="5"/>
      <c r="F384" s="5"/>
    </row>
    <row r="385" spans="1:12" x14ac:dyDescent="0.25">
      <c r="A385" s="4"/>
      <c r="B385" s="17"/>
      <c r="C385" s="4"/>
      <c r="D385" s="5"/>
      <c r="E385" s="5"/>
      <c r="F385" s="5"/>
    </row>
    <row r="386" spans="1:12" x14ac:dyDescent="0.25">
      <c r="A386" s="4"/>
      <c r="B386" s="17"/>
      <c r="C386" s="4"/>
      <c r="D386" s="5"/>
      <c r="E386" s="5"/>
      <c r="F386" s="5"/>
    </row>
    <row r="387" spans="1:12" x14ac:dyDescent="0.25">
      <c r="A387" s="4"/>
      <c r="B387" s="17"/>
      <c r="C387" s="4"/>
      <c r="D387" s="5"/>
      <c r="E387" s="5"/>
      <c r="F387" s="5"/>
    </row>
    <row r="388" spans="1:12" x14ac:dyDescent="0.25">
      <c r="A388" s="4"/>
      <c r="B388" s="17"/>
      <c r="C388" s="4"/>
      <c r="D388" s="5"/>
      <c r="E388" s="5"/>
      <c r="F388" s="5"/>
    </row>
    <row r="389" spans="1:12" x14ac:dyDescent="0.25">
      <c r="A389" s="4"/>
      <c r="B389" s="17"/>
      <c r="C389" s="4"/>
      <c r="D389" s="5"/>
      <c r="E389" s="5"/>
      <c r="F389" s="5"/>
    </row>
    <row r="390" spans="1:12" x14ac:dyDescent="0.25">
      <c r="A390" s="4"/>
      <c r="B390" s="17"/>
      <c r="C390" s="4"/>
      <c r="D390" s="5"/>
      <c r="E390" s="5"/>
      <c r="F390" s="5"/>
    </row>
    <row r="391" spans="1:12" x14ac:dyDescent="0.25">
      <c r="A391" s="4"/>
      <c r="B391" s="17"/>
      <c r="C391" s="4"/>
      <c r="D391" s="5"/>
      <c r="E391" s="5"/>
      <c r="F391" s="5"/>
    </row>
    <row r="392" spans="1:12" x14ac:dyDescent="0.25">
      <c r="A392" s="4"/>
      <c r="B392" s="17"/>
      <c r="C392" s="4"/>
      <c r="D392" s="5"/>
      <c r="E392" s="5"/>
      <c r="F392" s="5"/>
    </row>
    <row r="393" spans="1:12" x14ac:dyDescent="0.25">
      <c r="A393" s="4"/>
      <c r="B393" s="17"/>
      <c r="C393" s="4"/>
      <c r="D393" s="5"/>
      <c r="E393" s="5"/>
      <c r="F393" s="5"/>
    </row>
    <row r="394" spans="1:12" x14ac:dyDescent="0.25">
      <c r="A394" s="4"/>
      <c r="B394" s="17"/>
      <c r="C394" s="4"/>
      <c r="D394" s="5"/>
      <c r="E394" s="5"/>
      <c r="F394" s="5"/>
    </row>
    <row r="395" spans="1:12" x14ac:dyDescent="0.25">
      <c r="A395" s="4"/>
      <c r="B395" s="17"/>
      <c r="C395" s="4"/>
      <c r="D395" s="5"/>
      <c r="E395" s="5"/>
      <c r="F395" s="5"/>
    </row>
    <row r="396" spans="1:12" x14ac:dyDescent="0.25">
      <c r="A396" s="4"/>
      <c r="B396" s="17"/>
      <c r="C396" s="4"/>
      <c r="D396" s="5"/>
      <c r="E396" s="5"/>
      <c r="F396" s="5"/>
    </row>
    <row r="397" spans="1:12" x14ac:dyDescent="0.25">
      <c r="A397" s="4"/>
      <c r="B397" s="17"/>
      <c r="C397" s="4"/>
      <c r="D397" s="5"/>
      <c r="E397" s="5"/>
      <c r="F397" s="5"/>
    </row>
    <row r="398" spans="1:12" x14ac:dyDescent="0.25">
      <c r="A398" s="4"/>
      <c r="B398" s="17"/>
      <c r="C398" s="4"/>
      <c r="D398" s="5"/>
      <c r="E398" s="5"/>
      <c r="F398" s="5"/>
    </row>
    <row r="399" spans="1:12" x14ac:dyDescent="0.25">
      <c r="A399" s="4"/>
      <c r="B399" s="17"/>
      <c r="C399" s="4"/>
      <c r="D399" s="5"/>
      <c r="E399" s="5"/>
      <c r="F399" s="5"/>
    </row>
    <row r="400" spans="1:12" x14ac:dyDescent="0.25">
      <c r="A400" s="4"/>
      <c r="B400" s="17"/>
      <c r="C400" s="4"/>
      <c r="D400" s="5"/>
      <c r="E400" s="5"/>
      <c r="F400" s="5"/>
      <c r="H400" s="108"/>
      <c r="I400" s="108"/>
      <c r="J400" s="108"/>
      <c r="K400" s="108"/>
      <c r="L400" s="108"/>
    </row>
    <row r="401" spans="1:11" x14ac:dyDescent="0.25">
      <c r="A401" s="4"/>
      <c r="B401" s="17"/>
      <c r="C401" s="4"/>
      <c r="D401" s="5"/>
      <c r="E401" s="5"/>
      <c r="F401" s="5"/>
      <c r="H401" s="11"/>
      <c r="K401" s="11"/>
    </row>
    <row r="402" spans="1:11" x14ac:dyDescent="0.25">
      <c r="A402" s="4"/>
      <c r="B402" s="17"/>
      <c r="C402" s="4"/>
      <c r="D402" s="5"/>
      <c r="E402" s="5"/>
      <c r="F402" s="5"/>
      <c r="H402" s="2"/>
      <c r="K402" s="1"/>
    </row>
    <row r="403" spans="1:11" x14ac:dyDescent="0.25">
      <c r="A403" s="4"/>
      <c r="B403" s="17"/>
      <c r="C403" s="4"/>
      <c r="D403" s="5"/>
      <c r="E403" s="5"/>
      <c r="F403" s="5"/>
    </row>
    <row r="404" spans="1:11" x14ac:dyDescent="0.25">
      <c r="A404" s="4"/>
      <c r="B404" s="17"/>
      <c r="C404" s="4"/>
      <c r="D404" s="5"/>
      <c r="E404" s="5"/>
      <c r="F404" s="5"/>
      <c r="I404" s="107"/>
      <c r="J404" s="107"/>
      <c r="K404" s="2"/>
    </row>
    <row r="405" spans="1:11" x14ac:dyDescent="0.25">
      <c r="A405" s="4"/>
      <c r="B405" s="17"/>
      <c r="C405" s="4"/>
      <c r="D405" s="5"/>
      <c r="E405" s="5"/>
      <c r="F405" s="5"/>
      <c r="I405" s="107"/>
      <c r="J405" s="107"/>
      <c r="K405" s="2"/>
    </row>
    <row r="406" spans="1:11" x14ac:dyDescent="0.25">
      <c r="A406" s="4"/>
      <c r="B406" s="17"/>
      <c r="C406" s="4"/>
      <c r="D406" s="5"/>
      <c r="E406" s="5"/>
      <c r="F406" s="5"/>
      <c r="I406" s="107"/>
      <c r="J406" s="107"/>
      <c r="K406" s="1"/>
    </row>
    <row r="407" spans="1:11" x14ac:dyDescent="0.25">
      <c r="A407" s="4"/>
      <c r="B407" s="17"/>
      <c r="C407" s="4"/>
      <c r="D407" s="5"/>
      <c r="E407" s="5"/>
      <c r="F407" s="5"/>
      <c r="I407" s="107"/>
      <c r="J407" s="107"/>
      <c r="K407" s="1"/>
    </row>
    <row r="408" spans="1:11" x14ac:dyDescent="0.25">
      <c r="A408" s="4"/>
      <c r="B408" s="17"/>
      <c r="C408" s="4"/>
      <c r="D408" s="5"/>
      <c r="E408" s="5"/>
      <c r="F408" s="5"/>
    </row>
    <row r="409" spans="1:11" x14ac:dyDescent="0.25">
      <c r="A409" s="4"/>
      <c r="B409" s="17"/>
      <c r="C409" s="4"/>
      <c r="D409" s="5"/>
      <c r="E409" s="5"/>
      <c r="F409" s="5"/>
    </row>
    <row r="410" spans="1:11" ht="15.75" thickBot="1" x14ac:dyDescent="0.3">
      <c r="A410" s="4"/>
      <c r="B410" s="17"/>
      <c r="C410" s="4"/>
      <c r="D410" s="5"/>
      <c r="E410" s="5"/>
      <c r="F410" s="5"/>
      <c r="H410" s="12"/>
      <c r="K410" s="12"/>
    </row>
    <row r="411" spans="1:11" ht="15.75" thickTop="1" x14ac:dyDescent="0.25">
      <c r="A411" s="4"/>
      <c r="B411" s="17"/>
      <c r="C411" s="4"/>
      <c r="D411" s="5"/>
      <c r="E411" s="5"/>
      <c r="F411" s="5"/>
    </row>
    <row r="412" spans="1:11" x14ac:dyDescent="0.25">
      <c r="A412" s="4"/>
      <c r="B412" s="17"/>
      <c r="C412" s="4"/>
      <c r="D412" s="5"/>
      <c r="E412" s="5"/>
      <c r="F412" s="5"/>
    </row>
    <row r="413" spans="1:11" x14ac:dyDescent="0.25">
      <c r="A413" s="4"/>
      <c r="B413" s="17"/>
      <c r="C413" s="4"/>
      <c r="D413" s="5"/>
      <c r="E413" s="5"/>
      <c r="F413" s="5"/>
    </row>
    <row r="414" spans="1:11" x14ac:dyDescent="0.25">
      <c r="A414" s="4"/>
      <c r="B414" s="17"/>
      <c r="C414" s="4"/>
      <c r="D414" s="5"/>
      <c r="E414" s="5"/>
      <c r="F414" s="5"/>
    </row>
    <row r="415" spans="1:11" x14ac:dyDescent="0.25">
      <c r="A415" s="4"/>
      <c r="B415" s="17"/>
      <c r="C415" s="4"/>
      <c r="D415" s="5"/>
      <c r="E415" s="5"/>
      <c r="F415" s="5"/>
      <c r="H415" s="2"/>
    </row>
    <row r="416" spans="1:11" x14ac:dyDescent="0.25">
      <c r="A416" s="4"/>
      <c r="B416" s="17"/>
      <c r="C416" s="4"/>
      <c r="D416" s="5"/>
      <c r="E416" s="5"/>
      <c r="F416" s="5"/>
      <c r="H416" s="3"/>
    </row>
    <row r="417" spans="1:6" x14ac:dyDescent="0.25">
      <c r="A417" s="4"/>
      <c r="B417" s="17"/>
      <c r="C417" s="4"/>
      <c r="D417" s="5"/>
      <c r="E417" s="5"/>
      <c r="F417" s="5"/>
    </row>
    <row r="418" spans="1:6" x14ac:dyDescent="0.25">
      <c r="A418" s="4"/>
      <c r="B418" s="17"/>
      <c r="C418" s="4"/>
      <c r="D418" s="5"/>
      <c r="E418" s="5"/>
      <c r="F418" s="5"/>
    </row>
    <row r="419" spans="1:6" x14ac:dyDescent="0.25">
      <c r="A419" s="4"/>
      <c r="B419" s="17"/>
      <c r="C419" s="4"/>
      <c r="D419" s="5"/>
      <c r="E419" s="5"/>
      <c r="F419" s="5"/>
    </row>
    <row r="420" spans="1:6" x14ac:dyDescent="0.25">
      <c r="A420" s="4"/>
      <c r="B420" s="17"/>
      <c r="C420" s="4"/>
      <c r="D420" s="5"/>
      <c r="E420" s="5"/>
      <c r="F420" s="5"/>
    </row>
    <row r="421" spans="1:6" x14ac:dyDescent="0.25">
      <c r="A421" s="4"/>
      <c r="B421" s="17"/>
      <c r="C421" s="4"/>
      <c r="D421" s="5"/>
      <c r="E421" s="5"/>
      <c r="F421" s="5"/>
    </row>
    <row r="422" spans="1:6" x14ac:dyDescent="0.25">
      <c r="A422" s="4"/>
      <c r="B422" s="17"/>
      <c r="C422" s="4"/>
      <c r="D422" s="5"/>
      <c r="E422" s="5"/>
      <c r="F422" s="5"/>
    </row>
    <row r="423" spans="1:6" x14ac:dyDescent="0.25">
      <c r="A423" s="4"/>
      <c r="B423" s="17"/>
      <c r="C423" s="4"/>
      <c r="D423" s="5"/>
      <c r="E423" s="5"/>
      <c r="F423" s="5"/>
    </row>
    <row r="424" spans="1:6" x14ac:dyDescent="0.25">
      <c r="A424" s="4"/>
      <c r="B424" s="17"/>
      <c r="C424" s="4"/>
      <c r="D424" s="5"/>
      <c r="E424" s="5"/>
      <c r="F424" s="5"/>
    </row>
    <row r="425" spans="1:6" x14ac:dyDescent="0.25">
      <c r="A425" s="4"/>
      <c r="B425" s="17"/>
      <c r="C425" s="4"/>
      <c r="D425" s="5"/>
      <c r="E425" s="5"/>
      <c r="F425" s="5"/>
    </row>
    <row r="426" spans="1:6" x14ac:dyDescent="0.25">
      <c r="A426" s="4"/>
      <c r="B426" s="17"/>
      <c r="C426" s="7"/>
      <c r="D426" s="5"/>
      <c r="E426" s="5"/>
      <c r="F426" s="8"/>
    </row>
    <row r="427" spans="1:6" x14ac:dyDescent="0.25">
      <c r="A427" s="6"/>
      <c r="B427" s="17"/>
      <c r="C427" s="4"/>
      <c r="D427" s="5"/>
      <c r="E427" s="5"/>
      <c r="F427" s="9"/>
    </row>
    <row r="428" spans="1:6" x14ac:dyDescent="0.25">
      <c r="A428" s="4"/>
      <c r="B428" s="17"/>
      <c r="C428" s="4"/>
      <c r="D428" s="5"/>
      <c r="E428" s="5"/>
      <c r="F428" s="9"/>
    </row>
    <row r="429" spans="1:6" x14ac:dyDescent="0.25">
      <c r="A429" s="6"/>
      <c r="B429" s="17"/>
      <c r="C429" s="4"/>
      <c r="D429" s="5"/>
      <c r="E429" s="5"/>
      <c r="F429" s="9"/>
    </row>
    <row r="430" spans="1:6" x14ac:dyDescent="0.25">
      <c r="A430" s="4"/>
      <c r="B430" s="17"/>
      <c r="C430" s="4"/>
      <c r="D430" s="5"/>
      <c r="E430" s="5"/>
      <c r="F430" s="9"/>
    </row>
    <row r="431" spans="1:6" x14ac:dyDescent="0.25">
      <c r="A431" s="4"/>
      <c r="B431" s="17"/>
      <c r="C431" s="4"/>
      <c r="D431" s="5"/>
      <c r="E431" s="5"/>
      <c r="F431" s="9"/>
    </row>
    <row r="432" spans="1:6" x14ac:dyDescent="0.25">
      <c r="A432" s="4"/>
      <c r="B432" s="17"/>
      <c r="C432" s="4"/>
      <c r="D432" s="5"/>
      <c r="E432" s="5"/>
      <c r="F432" s="9"/>
    </row>
    <row r="433" spans="1:6" x14ac:dyDescent="0.25">
      <c r="A433" s="4"/>
      <c r="B433" s="17"/>
      <c r="C433" s="4"/>
      <c r="D433" s="5"/>
      <c r="E433" s="5"/>
      <c r="F433" s="9"/>
    </row>
    <row r="434" spans="1:6" x14ac:dyDescent="0.25">
      <c r="A434" s="4"/>
      <c r="B434" s="17"/>
      <c r="C434" s="4"/>
      <c r="D434" s="5"/>
      <c r="E434" s="5"/>
      <c r="F434" s="9"/>
    </row>
    <row r="435" spans="1:6" x14ac:dyDescent="0.25">
      <c r="A435" s="4"/>
      <c r="B435" s="17"/>
      <c r="C435" s="4"/>
      <c r="D435" s="5"/>
      <c r="E435" s="5"/>
      <c r="F435" s="9"/>
    </row>
    <row r="436" spans="1:6" x14ac:dyDescent="0.25">
      <c r="A436" s="6"/>
      <c r="B436" s="17"/>
      <c r="C436" s="4"/>
      <c r="D436" s="5"/>
      <c r="E436" s="5"/>
      <c r="F436" s="9"/>
    </row>
    <row r="437" spans="1:6" x14ac:dyDescent="0.25">
      <c r="A437" s="6"/>
      <c r="B437" s="17"/>
      <c r="C437" s="4"/>
      <c r="D437" s="5"/>
      <c r="E437" s="5"/>
      <c r="F437" s="9"/>
    </row>
    <row r="438" spans="1:6" x14ac:dyDescent="0.25">
      <c r="A438" s="4"/>
      <c r="B438" s="17"/>
      <c r="C438" s="4"/>
      <c r="D438" s="5"/>
      <c r="E438" s="5"/>
      <c r="F438" s="9"/>
    </row>
    <row r="439" spans="1:6" x14ac:dyDescent="0.25">
      <c r="A439" s="4"/>
      <c r="B439" s="17"/>
      <c r="C439" s="4"/>
      <c r="D439" s="5"/>
      <c r="E439" s="5"/>
      <c r="F439" s="9"/>
    </row>
    <row r="440" spans="1:6" x14ac:dyDescent="0.25">
      <c r="A440" s="4"/>
      <c r="B440" s="17"/>
      <c r="C440" s="4"/>
      <c r="D440" s="5"/>
      <c r="E440" s="5"/>
      <c r="F440" s="9"/>
    </row>
    <row r="441" spans="1:6" x14ac:dyDescent="0.25">
      <c r="A441" s="4"/>
      <c r="B441" s="17"/>
      <c r="C441" s="4"/>
      <c r="D441" s="5"/>
      <c r="E441" s="5"/>
      <c r="F441" s="9"/>
    </row>
    <row r="442" spans="1:6" x14ac:dyDescent="0.25">
      <c r="A442" s="4"/>
      <c r="B442" s="17"/>
      <c r="C442" s="4"/>
      <c r="D442" s="5"/>
      <c r="E442" s="5"/>
      <c r="F442" s="9"/>
    </row>
    <row r="443" spans="1:6" x14ac:dyDescent="0.25">
      <c r="A443" s="4"/>
      <c r="B443" s="17"/>
      <c r="C443" s="4"/>
      <c r="D443" s="5"/>
      <c r="E443" s="5"/>
      <c r="F443" s="9"/>
    </row>
    <row r="444" spans="1:6" x14ac:dyDescent="0.25">
      <c r="A444" s="4"/>
      <c r="B444" s="17"/>
      <c r="C444" s="4"/>
      <c r="D444" s="5"/>
      <c r="E444" s="5"/>
      <c r="F444" s="9"/>
    </row>
    <row r="445" spans="1:6" x14ac:dyDescent="0.25">
      <c r="A445" s="4"/>
      <c r="B445" s="17"/>
      <c r="C445" s="4"/>
      <c r="D445" s="5"/>
      <c r="E445" s="5"/>
      <c r="F445" s="9"/>
    </row>
    <row r="446" spans="1:6" x14ac:dyDescent="0.25">
      <c r="A446" s="4"/>
      <c r="B446" s="17"/>
      <c r="C446" s="4"/>
      <c r="D446" s="5"/>
      <c r="E446" s="5"/>
      <c r="F446" s="9"/>
    </row>
    <row r="447" spans="1:6" x14ac:dyDescent="0.25">
      <c r="A447" s="4"/>
      <c r="B447" s="17"/>
      <c r="C447" s="4"/>
      <c r="D447" s="5"/>
      <c r="E447" s="5"/>
      <c r="F447" s="9"/>
    </row>
    <row r="448" spans="1:6" x14ac:dyDescent="0.25">
      <c r="A448" s="6"/>
      <c r="B448" s="17"/>
      <c r="C448" s="4"/>
      <c r="D448" s="5"/>
      <c r="E448" s="5"/>
      <c r="F448" s="9"/>
    </row>
    <row r="449" spans="1:6" x14ac:dyDescent="0.25">
      <c r="A449" s="4"/>
      <c r="B449" s="17"/>
      <c r="C449" s="4"/>
      <c r="D449" s="5"/>
      <c r="E449" s="5"/>
      <c r="F449" s="9"/>
    </row>
    <row r="450" spans="1:6" x14ac:dyDescent="0.25">
      <c r="A450" s="4"/>
      <c r="B450" s="17"/>
      <c r="C450" s="4"/>
      <c r="D450" s="5"/>
      <c r="E450" s="5"/>
      <c r="F450" s="9"/>
    </row>
    <row r="451" spans="1:6" x14ac:dyDescent="0.25">
      <c r="A451" s="4"/>
      <c r="B451" s="17"/>
      <c r="C451" s="4"/>
      <c r="D451" s="5"/>
      <c r="E451" s="5"/>
      <c r="F451" s="9"/>
    </row>
    <row r="452" spans="1:6" x14ac:dyDescent="0.25">
      <c r="A452" s="4"/>
      <c r="B452" s="17"/>
      <c r="C452" s="4"/>
      <c r="D452" s="5"/>
      <c r="E452" s="5"/>
      <c r="F452" s="9"/>
    </row>
    <row r="453" spans="1:6" x14ac:dyDescent="0.25">
      <c r="A453" s="4"/>
      <c r="B453" s="19"/>
      <c r="C453" s="4"/>
      <c r="D453" s="5"/>
      <c r="E453" s="5"/>
      <c r="F453" s="9"/>
    </row>
    <row r="454" spans="1:6" x14ac:dyDescent="0.25">
      <c r="A454" s="4"/>
      <c r="B454" s="17"/>
      <c r="C454" s="4"/>
      <c r="D454" s="5"/>
      <c r="E454" s="5"/>
      <c r="F454" s="9"/>
    </row>
    <row r="455" spans="1:6" x14ac:dyDescent="0.25">
      <c r="A455" s="6"/>
      <c r="B455" s="17"/>
      <c r="C455" s="4"/>
      <c r="D455" s="5"/>
      <c r="E455" s="5"/>
      <c r="F455" s="9"/>
    </row>
    <row r="456" spans="1:6" x14ac:dyDescent="0.25">
      <c r="A456" s="6"/>
      <c r="B456" s="17"/>
      <c r="C456" s="4"/>
      <c r="D456" s="5"/>
      <c r="E456" s="5"/>
      <c r="F456" s="9"/>
    </row>
    <row r="457" spans="1:6" x14ac:dyDescent="0.25">
      <c r="A457" s="4"/>
      <c r="B457" s="17"/>
      <c r="C457" s="4"/>
      <c r="D457" s="5"/>
      <c r="E457" s="5"/>
      <c r="F457" s="9"/>
    </row>
    <row r="458" spans="1:6" x14ac:dyDescent="0.25">
      <c r="A458" s="4"/>
      <c r="B458" s="17"/>
      <c r="C458" s="4"/>
      <c r="D458" s="5"/>
      <c r="E458" s="5"/>
      <c r="F458" s="9"/>
    </row>
    <row r="459" spans="1:6" x14ac:dyDescent="0.25">
      <c r="A459" s="4"/>
      <c r="B459" s="17"/>
      <c r="C459" s="4"/>
      <c r="D459" s="5"/>
      <c r="E459" s="5"/>
      <c r="F459" s="9"/>
    </row>
    <row r="460" spans="1:6" x14ac:dyDescent="0.25">
      <c r="A460" s="4"/>
      <c r="B460" s="17"/>
      <c r="C460" s="4"/>
      <c r="D460" s="5"/>
      <c r="E460" s="5"/>
      <c r="F460" s="9"/>
    </row>
    <row r="461" spans="1:6" x14ac:dyDescent="0.25">
      <c r="A461" s="4"/>
      <c r="B461" s="17"/>
      <c r="C461" s="4"/>
      <c r="D461" s="5"/>
      <c r="E461" s="5"/>
      <c r="F461" s="9"/>
    </row>
    <row r="462" spans="1:6" x14ac:dyDescent="0.25">
      <c r="A462" s="4"/>
      <c r="B462" s="17"/>
      <c r="C462" s="4"/>
      <c r="D462" s="5"/>
      <c r="E462" s="5"/>
      <c r="F462" s="9"/>
    </row>
    <row r="463" spans="1:6" x14ac:dyDescent="0.25">
      <c r="A463" s="4"/>
      <c r="B463" s="17"/>
      <c r="C463" s="4"/>
      <c r="D463" s="5"/>
      <c r="E463" s="5"/>
      <c r="F463" s="9"/>
    </row>
    <row r="464" spans="1:6" x14ac:dyDescent="0.25">
      <c r="A464" s="4"/>
      <c r="B464" s="17"/>
      <c r="C464" s="4"/>
      <c r="D464" s="5"/>
      <c r="E464" s="5"/>
      <c r="F464" s="9"/>
    </row>
    <row r="465" spans="1:6" x14ac:dyDescent="0.25">
      <c r="A465" s="4"/>
      <c r="B465" s="17"/>
      <c r="C465" s="4"/>
      <c r="D465" s="5"/>
      <c r="E465" s="5"/>
      <c r="F465" s="9"/>
    </row>
    <row r="466" spans="1:6" x14ac:dyDescent="0.25">
      <c r="A466" s="4"/>
      <c r="B466" s="17"/>
      <c r="C466" s="4"/>
      <c r="D466" s="5"/>
      <c r="E466" s="5"/>
      <c r="F466" s="9"/>
    </row>
    <row r="467" spans="1:6" x14ac:dyDescent="0.25">
      <c r="A467" s="4"/>
      <c r="B467" s="17"/>
      <c r="C467" s="4"/>
      <c r="D467" s="5"/>
      <c r="E467" s="5"/>
      <c r="F467" s="9"/>
    </row>
    <row r="468" spans="1:6" x14ac:dyDescent="0.25">
      <c r="A468" s="4"/>
      <c r="B468" s="17"/>
      <c r="C468" s="4"/>
      <c r="D468" s="5"/>
      <c r="E468" s="5"/>
      <c r="F468" s="9"/>
    </row>
    <row r="469" spans="1:6" x14ac:dyDescent="0.25">
      <c r="A469" s="4"/>
      <c r="B469" s="17"/>
      <c r="C469" s="4"/>
      <c r="D469" s="5"/>
      <c r="E469" s="5"/>
      <c r="F469" s="9"/>
    </row>
    <row r="470" spans="1:6" x14ac:dyDescent="0.25">
      <c r="A470" s="4"/>
      <c r="B470" s="17"/>
      <c r="C470" s="4"/>
      <c r="D470" s="5"/>
      <c r="E470" s="5"/>
      <c r="F470" s="9"/>
    </row>
    <row r="471" spans="1:6" x14ac:dyDescent="0.25">
      <c r="A471" s="4"/>
      <c r="B471" s="17"/>
      <c r="C471" s="4"/>
      <c r="D471" s="5"/>
      <c r="E471" s="5"/>
      <c r="F471" s="9"/>
    </row>
    <row r="472" spans="1:6" x14ac:dyDescent="0.25">
      <c r="A472" s="4"/>
      <c r="B472" s="17"/>
      <c r="C472" s="4"/>
      <c r="D472" s="5"/>
      <c r="E472" s="5"/>
      <c r="F472" s="9"/>
    </row>
    <row r="473" spans="1:6" x14ac:dyDescent="0.25">
      <c r="A473" s="4"/>
      <c r="B473" s="17"/>
      <c r="C473" s="4"/>
      <c r="D473" s="5"/>
      <c r="E473" s="5"/>
      <c r="F473" s="9"/>
    </row>
    <row r="474" spans="1:6" x14ac:dyDescent="0.25">
      <c r="A474" s="4"/>
      <c r="B474" s="17"/>
      <c r="C474" s="4"/>
      <c r="D474" s="5"/>
      <c r="E474" s="5"/>
      <c r="F474" s="9"/>
    </row>
    <row r="475" spans="1:6" x14ac:dyDescent="0.25">
      <c r="A475" s="4"/>
      <c r="B475" s="17"/>
      <c r="C475" s="4"/>
      <c r="D475" s="5"/>
      <c r="E475" s="5"/>
      <c r="F475" s="9"/>
    </row>
    <row r="476" spans="1:6" x14ac:dyDescent="0.25">
      <c r="A476" s="4"/>
      <c r="B476" s="17"/>
      <c r="C476" s="4"/>
      <c r="D476" s="5"/>
      <c r="E476" s="5"/>
      <c r="F476" s="9"/>
    </row>
    <row r="477" spans="1:6" x14ac:dyDescent="0.25">
      <c r="A477" s="4"/>
      <c r="B477" s="17"/>
      <c r="C477" s="4"/>
      <c r="D477" s="5"/>
      <c r="E477" s="5"/>
      <c r="F477" s="9"/>
    </row>
    <row r="478" spans="1:6" x14ac:dyDescent="0.25">
      <c r="A478" s="4"/>
      <c r="B478" s="17"/>
      <c r="C478" s="4"/>
      <c r="D478" s="5"/>
      <c r="E478" s="5"/>
      <c r="F478" s="9"/>
    </row>
    <row r="479" spans="1:6" x14ac:dyDescent="0.25">
      <c r="A479" s="4"/>
      <c r="B479" s="17"/>
      <c r="C479" s="4"/>
      <c r="D479" s="5"/>
      <c r="E479" s="5"/>
      <c r="F479" s="9"/>
    </row>
    <row r="480" spans="1:6" x14ac:dyDescent="0.25">
      <c r="A480" s="4"/>
      <c r="B480" s="17"/>
      <c r="C480" s="4"/>
      <c r="D480" s="5"/>
      <c r="E480" s="5"/>
      <c r="F480" s="9"/>
    </row>
    <row r="481" spans="1:6" x14ac:dyDescent="0.25">
      <c r="A481" s="4"/>
      <c r="B481" s="17"/>
      <c r="C481" s="4"/>
      <c r="D481" s="5"/>
      <c r="E481" s="5"/>
      <c r="F481" s="9"/>
    </row>
    <row r="482" spans="1:6" x14ac:dyDescent="0.25">
      <c r="A482" s="4"/>
      <c r="B482" s="17"/>
      <c r="C482" s="4"/>
      <c r="D482" s="5"/>
      <c r="E482" s="5"/>
      <c r="F482" s="9"/>
    </row>
    <row r="483" spans="1:6" x14ac:dyDescent="0.25">
      <c r="A483" s="4"/>
      <c r="B483" s="17"/>
      <c r="C483" s="4"/>
      <c r="D483" s="5"/>
      <c r="E483" s="5"/>
      <c r="F483" s="9"/>
    </row>
    <row r="484" spans="1:6" x14ac:dyDescent="0.25">
      <c r="A484" s="4"/>
      <c r="B484" s="17"/>
      <c r="C484" s="4"/>
      <c r="D484" s="5"/>
      <c r="E484" s="5"/>
      <c r="F484" s="9"/>
    </row>
    <row r="485" spans="1:6" x14ac:dyDescent="0.25">
      <c r="A485" s="4"/>
      <c r="B485" s="17"/>
      <c r="C485" s="4"/>
      <c r="D485" s="5"/>
      <c r="E485" s="5"/>
      <c r="F485" s="9"/>
    </row>
    <row r="486" spans="1:6" x14ac:dyDescent="0.25">
      <c r="A486" s="4"/>
      <c r="B486" s="17"/>
      <c r="C486" s="4"/>
      <c r="D486" s="5"/>
      <c r="E486" s="5"/>
      <c r="F486" s="9"/>
    </row>
    <row r="487" spans="1:6" x14ac:dyDescent="0.25">
      <c r="A487" s="4"/>
      <c r="B487" s="17"/>
      <c r="C487" s="4"/>
      <c r="D487" s="5"/>
      <c r="E487" s="5"/>
      <c r="F487" s="9"/>
    </row>
    <row r="488" spans="1:6" x14ac:dyDescent="0.25">
      <c r="A488" s="4"/>
      <c r="B488" s="17"/>
      <c r="C488" s="4"/>
      <c r="D488" s="5"/>
      <c r="E488" s="5"/>
      <c r="F488" s="9"/>
    </row>
    <row r="489" spans="1:6" x14ac:dyDescent="0.25">
      <c r="A489" s="4"/>
      <c r="B489" s="17"/>
      <c r="C489" s="4"/>
      <c r="D489" s="5"/>
      <c r="E489" s="5"/>
      <c r="F489" s="9"/>
    </row>
    <row r="490" spans="1:6" x14ac:dyDescent="0.25">
      <c r="A490" s="4"/>
      <c r="B490" s="17"/>
      <c r="C490" s="4"/>
      <c r="D490" s="5"/>
      <c r="E490" s="5"/>
      <c r="F490" s="9"/>
    </row>
    <row r="491" spans="1:6" x14ac:dyDescent="0.25">
      <c r="A491" s="4"/>
      <c r="B491" s="17"/>
      <c r="C491" s="4"/>
      <c r="D491" s="5"/>
      <c r="E491" s="5"/>
      <c r="F491" s="9"/>
    </row>
    <row r="492" spans="1:6" x14ac:dyDescent="0.25">
      <c r="A492" s="4"/>
      <c r="B492" s="17"/>
      <c r="C492" s="4"/>
      <c r="D492" s="5"/>
      <c r="E492" s="5"/>
      <c r="F492" s="9"/>
    </row>
    <row r="493" spans="1:6" x14ac:dyDescent="0.25">
      <c r="A493" s="4"/>
      <c r="B493" s="17"/>
      <c r="C493" s="4"/>
      <c r="D493" s="5"/>
      <c r="E493" s="5"/>
      <c r="F493" s="9"/>
    </row>
    <row r="494" spans="1:6" x14ac:dyDescent="0.25">
      <c r="A494" s="4"/>
      <c r="B494" s="17"/>
      <c r="C494" s="4"/>
      <c r="D494" s="5"/>
      <c r="E494" s="5"/>
      <c r="F494" s="9"/>
    </row>
    <row r="495" spans="1:6" x14ac:dyDescent="0.25">
      <c r="A495" s="4"/>
      <c r="B495" s="17"/>
      <c r="C495" s="4"/>
      <c r="D495" s="5"/>
      <c r="E495" s="5"/>
      <c r="F495" s="9"/>
    </row>
    <row r="496" spans="1:6" x14ac:dyDescent="0.25">
      <c r="A496" s="4"/>
      <c r="B496" s="17"/>
      <c r="C496" s="4"/>
      <c r="D496" s="5"/>
      <c r="E496" s="5"/>
      <c r="F496" s="9"/>
    </row>
    <row r="497" spans="1:6" x14ac:dyDescent="0.25">
      <c r="A497" s="4"/>
      <c r="B497" s="17"/>
      <c r="C497" s="4"/>
      <c r="D497" s="5"/>
      <c r="E497" s="5"/>
      <c r="F497" s="9"/>
    </row>
    <row r="498" spans="1:6" x14ac:dyDescent="0.25">
      <c r="A498" s="4"/>
      <c r="B498" s="17"/>
      <c r="C498" s="4"/>
      <c r="D498" s="5"/>
      <c r="E498" s="5"/>
      <c r="F498" s="9"/>
    </row>
    <row r="499" spans="1:6" x14ac:dyDescent="0.25">
      <c r="A499" s="4"/>
      <c r="B499" s="17"/>
      <c r="C499" s="4"/>
      <c r="D499" s="5"/>
      <c r="E499" s="5"/>
      <c r="F499" s="9"/>
    </row>
    <row r="500" spans="1:6" x14ac:dyDescent="0.25">
      <c r="A500" s="4"/>
      <c r="B500" s="17"/>
      <c r="C500" s="4"/>
      <c r="D500" s="5"/>
      <c r="E500" s="5"/>
      <c r="F500" s="9"/>
    </row>
    <row r="501" spans="1:6" x14ac:dyDescent="0.25">
      <c r="A501" s="4"/>
      <c r="B501" s="17"/>
      <c r="C501" s="4"/>
      <c r="D501" s="5"/>
      <c r="E501" s="5"/>
      <c r="F501" s="9"/>
    </row>
    <row r="502" spans="1:6" x14ac:dyDescent="0.25">
      <c r="A502" s="4"/>
      <c r="B502" s="17"/>
      <c r="C502" s="4"/>
      <c r="D502" s="5"/>
      <c r="E502" s="5"/>
      <c r="F502" s="9"/>
    </row>
    <row r="503" spans="1:6" x14ac:dyDescent="0.25">
      <c r="A503" s="4"/>
      <c r="B503" s="17"/>
      <c r="C503" s="4"/>
      <c r="D503" s="5"/>
      <c r="E503" s="5"/>
      <c r="F503" s="9"/>
    </row>
    <row r="504" spans="1:6" x14ac:dyDescent="0.25">
      <c r="A504" s="4"/>
      <c r="B504" s="17"/>
      <c r="C504" s="4"/>
      <c r="D504" s="5"/>
      <c r="E504" s="5"/>
      <c r="F504" s="9"/>
    </row>
    <row r="505" spans="1:6" x14ac:dyDescent="0.25">
      <c r="A505" s="4"/>
      <c r="B505" s="17"/>
      <c r="C505" s="4"/>
      <c r="D505" s="5"/>
      <c r="E505" s="5"/>
      <c r="F505" s="9"/>
    </row>
    <row r="506" spans="1:6" x14ac:dyDescent="0.25">
      <c r="A506" s="4"/>
      <c r="B506" s="17"/>
      <c r="C506" s="4"/>
      <c r="D506" s="5"/>
      <c r="E506" s="5"/>
      <c r="F506" s="9"/>
    </row>
    <row r="507" spans="1:6" x14ac:dyDescent="0.25">
      <c r="A507" s="4"/>
      <c r="B507" s="17"/>
      <c r="C507" s="4"/>
      <c r="D507" s="5"/>
      <c r="E507" s="5"/>
      <c r="F507" s="9"/>
    </row>
    <row r="508" spans="1:6" x14ac:dyDescent="0.25">
      <c r="A508" s="4"/>
      <c r="B508" s="17"/>
      <c r="C508" s="4"/>
      <c r="D508" s="5"/>
      <c r="E508" s="5"/>
      <c r="F508" s="9"/>
    </row>
    <row r="509" spans="1:6" x14ac:dyDescent="0.25">
      <c r="A509" s="4"/>
      <c r="B509" s="17"/>
      <c r="C509" s="4"/>
      <c r="D509" s="5"/>
      <c r="E509" s="5"/>
      <c r="F509" s="9"/>
    </row>
    <row r="510" spans="1:6" x14ac:dyDescent="0.25">
      <c r="A510" s="4"/>
      <c r="B510" s="17"/>
      <c r="C510" s="4"/>
      <c r="D510" s="5"/>
      <c r="E510" s="5"/>
      <c r="F510" s="9"/>
    </row>
    <row r="511" spans="1:6" x14ac:dyDescent="0.25">
      <c r="A511" s="4"/>
      <c r="B511" s="17"/>
      <c r="C511" s="4"/>
      <c r="D511" s="5"/>
      <c r="E511" s="5"/>
      <c r="F511" s="9"/>
    </row>
    <row r="512" spans="1:6" x14ac:dyDescent="0.25">
      <c r="A512" s="4"/>
      <c r="B512" s="17"/>
      <c r="C512" s="4"/>
      <c r="D512" s="5"/>
      <c r="E512" s="5"/>
      <c r="F512" s="9"/>
    </row>
    <row r="513" spans="1:12" x14ac:dyDescent="0.25">
      <c r="A513" s="4"/>
      <c r="B513" s="17"/>
      <c r="C513" s="4"/>
      <c r="D513" s="5"/>
      <c r="E513" s="5"/>
      <c r="F513" s="9"/>
    </row>
    <row r="514" spans="1:12" x14ac:dyDescent="0.25">
      <c r="A514" s="4"/>
      <c r="B514" s="17"/>
      <c r="C514" s="4"/>
      <c r="D514" s="5"/>
      <c r="E514" s="5"/>
      <c r="F514" s="9"/>
    </row>
    <row r="515" spans="1:12" x14ac:dyDescent="0.25">
      <c r="A515" s="4"/>
      <c r="B515" s="17"/>
      <c r="C515" s="4"/>
      <c r="D515" s="5"/>
      <c r="E515" s="5"/>
      <c r="F515" s="9"/>
    </row>
    <row r="516" spans="1:12" x14ac:dyDescent="0.25">
      <c r="A516" s="4"/>
      <c r="B516" s="17"/>
      <c r="C516" s="4"/>
      <c r="D516" s="5"/>
      <c r="E516" s="5"/>
      <c r="F516" s="9"/>
    </row>
    <row r="517" spans="1:12" x14ac:dyDescent="0.25">
      <c r="A517" s="4"/>
      <c r="B517" s="17"/>
      <c r="C517" s="4"/>
      <c r="D517" s="5"/>
      <c r="E517" s="5"/>
      <c r="F517" s="9"/>
    </row>
    <row r="518" spans="1:12" x14ac:dyDescent="0.25">
      <c r="A518" s="4"/>
      <c r="B518" s="17"/>
      <c r="C518" s="4"/>
      <c r="D518" s="5"/>
      <c r="E518" s="5"/>
      <c r="F518" s="9"/>
    </row>
    <row r="519" spans="1:12" x14ac:dyDescent="0.25">
      <c r="A519" s="4"/>
      <c r="B519" s="17"/>
      <c r="C519" s="4"/>
      <c r="D519" s="5"/>
      <c r="E519" s="5"/>
      <c r="F519" s="9"/>
      <c r="H519" s="108"/>
      <c r="I519" s="108"/>
      <c r="J519" s="108"/>
      <c r="K519" s="108"/>
      <c r="L519" s="108"/>
    </row>
    <row r="520" spans="1:12" x14ac:dyDescent="0.25">
      <c r="A520" s="4"/>
      <c r="B520" s="17"/>
      <c r="C520" s="4"/>
      <c r="D520" s="5"/>
      <c r="E520" s="5"/>
      <c r="F520" s="9"/>
      <c r="H520" s="11"/>
      <c r="K520" s="11"/>
    </row>
    <row r="521" spans="1:12" x14ac:dyDescent="0.25">
      <c r="A521" s="4"/>
      <c r="B521" s="17"/>
      <c r="C521" s="4"/>
      <c r="D521" s="5"/>
      <c r="E521" s="5"/>
      <c r="F521" s="9"/>
      <c r="H521" s="2"/>
      <c r="K521" s="1"/>
    </row>
    <row r="522" spans="1:12" x14ac:dyDescent="0.25">
      <c r="A522" s="4"/>
      <c r="B522" s="17"/>
      <c r="C522" s="4"/>
      <c r="D522" s="5"/>
      <c r="E522" s="5"/>
      <c r="F522" s="9"/>
    </row>
    <row r="523" spans="1:12" x14ac:dyDescent="0.25">
      <c r="A523" s="4"/>
      <c r="B523" s="17"/>
      <c r="C523" s="4"/>
      <c r="D523" s="5"/>
      <c r="E523" s="5"/>
      <c r="F523" s="9"/>
      <c r="I523" s="107"/>
      <c r="J523" s="107"/>
      <c r="K523" s="2"/>
    </row>
    <row r="524" spans="1:12" x14ac:dyDescent="0.25">
      <c r="A524" s="4"/>
      <c r="B524" s="17"/>
      <c r="C524" s="4"/>
      <c r="D524" s="5"/>
      <c r="E524" s="5"/>
      <c r="F524" s="9"/>
      <c r="I524" s="107"/>
      <c r="J524" s="107"/>
      <c r="K524" s="2"/>
    </row>
    <row r="525" spans="1:12" x14ac:dyDescent="0.25">
      <c r="A525" s="4"/>
      <c r="B525" s="17"/>
      <c r="C525" s="4"/>
      <c r="D525" s="5"/>
      <c r="E525" s="5"/>
      <c r="F525" s="9"/>
      <c r="I525" s="107"/>
      <c r="J525" s="107"/>
      <c r="K525" s="2"/>
    </row>
    <row r="526" spans="1:12" x14ac:dyDescent="0.25">
      <c r="A526" s="4"/>
      <c r="B526" s="17"/>
      <c r="C526" s="4"/>
      <c r="D526" s="5"/>
      <c r="E526" s="5"/>
      <c r="F526" s="9"/>
    </row>
    <row r="527" spans="1:12" x14ac:dyDescent="0.25">
      <c r="A527" s="4"/>
      <c r="B527" s="17"/>
      <c r="C527" s="4"/>
      <c r="D527" s="5"/>
      <c r="E527" s="5"/>
      <c r="F527" s="9"/>
    </row>
    <row r="528" spans="1:12" x14ac:dyDescent="0.25">
      <c r="A528" s="4"/>
      <c r="B528" s="17"/>
      <c r="C528" s="4"/>
      <c r="D528" s="5"/>
      <c r="E528" s="5"/>
      <c r="F528" s="9"/>
    </row>
    <row r="529" spans="1:11" ht="15.75" thickBot="1" x14ac:dyDescent="0.3">
      <c r="A529" s="4"/>
      <c r="B529" s="17"/>
      <c r="C529" s="4"/>
      <c r="D529" s="5"/>
      <c r="E529" s="5"/>
      <c r="F529" s="9"/>
      <c r="H529" s="12"/>
      <c r="K529" s="12"/>
    </row>
    <row r="530" spans="1:11" ht="15.75" thickTop="1" x14ac:dyDescent="0.25">
      <c r="A530" s="4"/>
      <c r="B530" s="17"/>
      <c r="C530" s="4"/>
      <c r="D530" s="5"/>
      <c r="E530" s="5"/>
      <c r="F530" s="9"/>
    </row>
    <row r="531" spans="1:11" x14ac:dyDescent="0.25">
      <c r="A531" s="4"/>
      <c r="B531" s="17"/>
      <c r="C531" s="4"/>
      <c r="D531" s="5"/>
      <c r="E531" s="5"/>
      <c r="F531" s="9"/>
    </row>
    <row r="532" spans="1:11" x14ac:dyDescent="0.25">
      <c r="A532" s="4"/>
      <c r="B532" s="17"/>
      <c r="C532" s="4"/>
      <c r="D532" s="5"/>
      <c r="E532" s="5"/>
      <c r="F532" s="9"/>
      <c r="I532" s="13"/>
    </row>
    <row r="533" spans="1:11" x14ac:dyDescent="0.25">
      <c r="A533" s="21"/>
      <c r="B533" s="22"/>
      <c r="C533" s="7"/>
      <c r="D533" s="8"/>
      <c r="E533" s="8"/>
      <c r="F533" s="8"/>
    </row>
    <row r="534" spans="1:11" x14ac:dyDescent="0.25">
      <c r="A534" s="6"/>
      <c r="B534" s="17"/>
      <c r="C534" s="20"/>
      <c r="D534" s="5"/>
      <c r="E534" s="5"/>
      <c r="F534" s="5"/>
    </row>
    <row r="535" spans="1:11" x14ac:dyDescent="0.25">
      <c r="A535" s="6"/>
      <c r="B535" s="17"/>
      <c r="C535" s="20"/>
      <c r="D535" s="5"/>
      <c r="E535" s="5"/>
      <c r="F535" s="5"/>
    </row>
    <row r="536" spans="1:11" x14ac:dyDescent="0.25">
      <c r="A536" s="6"/>
      <c r="B536" s="17"/>
      <c r="C536" s="20"/>
      <c r="D536" s="5"/>
      <c r="E536" s="5"/>
      <c r="F536" s="5"/>
    </row>
    <row r="537" spans="1:11" x14ac:dyDescent="0.25">
      <c r="A537" s="6"/>
      <c r="B537" s="17"/>
      <c r="C537" s="20"/>
      <c r="D537" s="5"/>
      <c r="E537" s="5"/>
      <c r="F537" s="5"/>
    </row>
    <row r="538" spans="1:11" x14ac:dyDescent="0.25">
      <c r="A538" s="6"/>
      <c r="B538" s="17"/>
      <c r="C538" s="20"/>
      <c r="D538" s="5"/>
      <c r="E538" s="5"/>
      <c r="F538" s="5"/>
    </row>
    <row r="539" spans="1:11" x14ac:dyDescent="0.25">
      <c r="A539" s="6"/>
      <c r="B539" s="17"/>
      <c r="C539" s="20"/>
      <c r="D539" s="5"/>
      <c r="E539" s="5"/>
      <c r="F539" s="5"/>
    </row>
    <row r="540" spans="1:11" x14ac:dyDescent="0.25">
      <c r="A540" s="6"/>
      <c r="B540" s="17"/>
      <c r="C540" s="20"/>
      <c r="D540" s="5"/>
      <c r="E540" s="5"/>
      <c r="F540" s="5"/>
    </row>
    <row r="541" spans="1:11" x14ac:dyDescent="0.25">
      <c r="A541" s="6"/>
      <c r="B541" s="17"/>
      <c r="C541" s="20"/>
      <c r="D541" s="5"/>
      <c r="E541" s="5"/>
      <c r="F541" s="5"/>
    </row>
    <row r="542" spans="1:11" x14ac:dyDescent="0.25">
      <c r="A542" s="6"/>
      <c r="B542" s="17"/>
      <c r="C542" s="20"/>
      <c r="D542" s="5"/>
      <c r="E542" s="5"/>
      <c r="F542" s="5"/>
    </row>
    <row r="543" spans="1:11" x14ac:dyDescent="0.25">
      <c r="A543" s="6"/>
      <c r="B543" s="17"/>
      <c r="C543" s="20"/>
      <c r="D543" s="5"/>
      <c r="E543" s="5"/>
      <c r="F543" s="5"/>
    </row>
    <row r="544" spans="1:11" x14ac:dyDescent="0.25">
      <c r="A544" s="6"/>
      <c r="B544" s="17"/>
      <c r="C544" s="20"/>
      <c r="D544" s="5"/>
      <c r="E544" s="5"/>
      <c r="F544" s="5"/>
    </row>
    <row r="545" spans="1:6" x14ac:dyDescent="0.25">
      <c r="A545" s="6"/>
      <c r="B545" s="17"/>
      <c r="C545" s="20"/>
      <c r="D545" s="5"/>
      <c r="E545" s="5"/>
      <c r="F545" s="5"/>
    </row>
    <row r="546" spans="1:6" x14ac:dyDescent="0.25">
      <c r="A546" s="6"/>
      <c r="B546" s="17"/>
      <c r="C546" s="20"/>
      <c r="D546" s="5"/>
      <c r="E546" s="5"/>
      <c r="F546" s="5"/>
    </row>
    <row r="547" spans="1:6" x14ac:dyDescent="0.25">
      <c r="A547" s="6"/>
      <c r="B547" s="17"/>
      <c r="C547" s="20"/>
      <c r="D547" s="5"/>
      <c r="E547" s="5"/>
      <c r="F547" s="5"/>
    </row>
    <row r="548" spans="1:6" x14ac:dyDescent="0.25">
      <c r="A548" s="6"/>
      <c r="B548" s="17"/>
      <c r="C548" s="20"/>
      <c r="D548" s="5"/>
      <c r="E548" s="5"/>
      <c r="F548" s="5"/>
    </row>
    <row r="549" spans="1:6" x14ac:dyDescent="0.25">
      <c r="A549" s="6"/>
      <c r="B549" s="17"/>
      <c r="C549" s="20"/>
      <c r="D549" s="5"/>
      <c r="E549" s="5"/>
      <c r="F549" s="5"/>
    </row>
    <row r="550" spans="1:6" x14ac:dyDescent="0.25">
      <c r="A550" s="6"/>
      <c r="B550" s="17"/>
      <c r="C550" s="20"/>
      <c r="D550" s="5"/>
      <c r="E550" s="5"/>
      <c r="F550" s="5"/>
    </row>
    <row r="551" spans="1:6" x14ac:dyDescent="0.25">
      <c r="A551" s="6"/>
      <c r="B551" s="17"/>
      <c r="C551" s="20"/>
      <c r="D551" s="5"/>
      <c r="E551" s="5"/>
      <c r="F551" s="5"/>
    </row>
    <row r="552" spans="1:6" x14ac:dyDescent="0.25">
      <c r="A552" s="6"/>
      <c r="B552" s="17"/>
      <c r="C552" s="20"/>
      <c r="D552" s="5"/>
      <c r="E552" s="5"/>
      <c r="F552" s="5"/>
    </row>
    <row r="553" spans="1:6" x14ac:dyDescent="0.25">
      <c r="A553" s="6"/>
      <c r="B553" s="17"/>
      <c r="C553" s="20"/>
      <c r="D553" s="5"/>
      <c r="E553" s="5"/>
      <c r="F553" s="5"/>
    </row>
    <row r="554" spans="1:6" x14ac:dyDescent="0.25">
      <c r="A554" s="6"/>
      <c r="B554" s="17"/>
      <c r="C554" s="20"/>
      <c r="D554" s="5"/>
      <c r="E554" s="5"/>
      <c r="F554" s="5"/>
    </row>
    <row r="555" spans="1:6" x14ac:dyDescent="0.25">
      <c r="A555" s="6"/>
      <c r="B555" s="17"/>
      <c r="C555" s="20"/>
      <c r="D555" s="5"/>
      <c r="E555" s="5"/>
      <c r="F555" s="5"/>
    </row>
    <row r="556" spans="1:6" x14ac:dyDescent="0.25">
      <c r="A556" s="6"/>
      <c r="B556" s="17"/>
      <c r="C556" s="20"/>
      <c r="D556" s="5"/>
      <c r="E556" s="5"/>
      <c r="F556" s="5"/>
    </row>
    <row r="557" spans="1:6" x14ac:dyDescent="0.25">
      <c r="A557" s="6"/>
      <c r="B557" s="17"/>
      <c r="C557" s="20"/>
      <c r="D557" s="5"/>
      <c r="E557" s="5"/>
      <c r="F557" s="5"/>
    </row>
    <row r="558" spans="1:6" x14ac:dyDescent="0.25">
      <c r="A558" s="6"/>
      <c r="B558" s="17"/>
      <c r="C558" s="20"/>
      <c r="D558" s="5"/>
      <c r="E558" s="5"/>
      <c r="F558" s="5"/>
    </row>
    <row r="559" spans="1:6" x14ac:dyDescent="0.25">
      <c r="A559" s="6"/>
      <c r="B559" s="17"/>
      <c r="C559" s="20"/>
      <c r="D559" s="5"/>
      <c r="E559" s="5"/>
      <c r="F559" s="5"/>
    </row>
    <row r="560" spans="1:6" x14ac:dyDescent="0.25">
      <c r="A560" s="6"/>
      <c r="B560" s="17"/>
      <c r="C560" s="20"/>
      <c r="D560" s="5"/>
      <c r="E560" s="5"/>
      <c r="F560" s="5"/>
    </row>
    <row r="561" spans="1:6" x14ac:dyDescent="0.25">
      <c r="A561" s="6"/>
      <c r="B561" s="17"/>
      <c r="C561" s="23"/>
      <c r="D561" s="5"/>
      <c r="E561" s="5"/>
      <c r="F561" s="5"/>
    </row>
    <row r="562" spans="1:6" x14ac:dyDescent="0.25">
      <c r="A562" s="6"/>
      <c r="B562" s="17"/>
      <c r="C562" s="20"/>
      <c r="D562" s="5"/>
      <c r="E562" s="5"/>
      <c r="F562" s="5"/>
    </row>
    <row r="563" spans="1:6" x14ac:dyDescent="0.25">
      <c r="A563" s="6"/>
      <c r="B563" s="17"/>
      <c r="C563" s="20"/>
      <c r="D563" s="5"/>
      <c r="E563" s="5"/>
      <c r="F563" s="5"/>
    </row>
    <row r="564" spans="1:6" x14ac:dyDescent="0.25">
      <c r="A564" s="6"/>
      <c r="B564" s="17"/>
      <c r="C564" s="20"/>
      <c r="D564" s="5"/>
      <c r="E564" s="5"/>
      <c r="F564" s="5"/>
    </row>
    <row r="565" spans="1:6" x14ac:dyDescent="0.25">
      <c r="A565" s="6"/>
      <c r="B565" s="17"/>
      <c r="C565" s="20"/>
      <c r="D565" s="5"/>
      <c r="E565" s="5"/>
      <c r="F565" s="5"/>
    </row>
    <row r="566" spans="1:6" x14ac:dyDescent="0.25">
      <c r="A566" s="6"/>
      <c r="B566" s="17"/>
      <c r="C566" s="20"/>
      <c r="D566" s="5"/>
      <c r="E566" s="5"/>
      <c r="F566" s="5"/>
    </row>
    <row r="567" spans="1:6" x14ac:dyDescent="0.25">
      <c r="A567" s="6"/>
      <c r="B567" s="17"/>
      <c r="C567" s="20"/>
      <c r="D567" s="5"/>
      <c r="E567" s="5"/>
      <c r="F567" s="5"/>
    </row>
    <row r="568" spans="1:6" x14ac:dyDescent="0.25">
      <c r="A568" s="6"/>
      <c r="B568" s="17"/>
      <c r="C568" s="20"/>
      <c r="D568" s="5"/>
      <c r="E568" s="5"/>
      <c r="F568" s="5"/>
    </row>
    <row r="569" spans="1:6" x14ac:dyDescent="0.25">
      <c r="A569" s="6"/>
      <c r="B569" s="17"/>
      <c r="C569" s="20"/>
      <c r="D569" s="5"/>
      <c r="E569" s="5"/>
      <c r="F569" s="5"/>
    </row>
    <row r="570" spans="1:6" x14ac:dyDescent="0.25">
      <c r="A570" s="6"/>
      <c r="B570" s="17"/>
      <c r="C570" s="20"/>
      <c r="D570" s="5"/>
      <c r="E570" s="5"/>
      <c r="F570" s="5"/>
    </row>
    <row r="571" spans="1:6" x14ac:dyDescent="0.25">
      <c r="A571" s="6"/>
      <c r="B571" s="17"/>
      <c r="C571" s="20"/>
      <c r="D571" s="5"/>
      <c r="E571" s="5"/>
      <c r="F571" s="5"/>
    </row>
    <row r="572" spans="1:6" x14ac:dyDescent="0.25">
      <c r="A572" s="6"/>
      <c r="B572" s="17"/>
      <c r="C572" s="20"/>
      <c r="D572" s="5"/>
      <c r="E572" s="5"/>
      <c r="F572" s="5"/>
    </row>
    <row r="573" spans="1:6" x14ac:dyDescent="0.25">
      <c r="A573" s="6"/>
      <c r="B573" s="17"/>
      <c r="C573" s="20"/>
      <c r="D573" s="5"/>
      <c r="E573" s="5"/>
      <c r="F573" s="5"/>
    </row>
    <row r="574" spans="1:6" x14ac:dyDescent="0.25">
      <c r="A574" s="6"/>
      <c r="B574" s="17"/>
      <c r="C574" s="20"/>
      <c r="D574" s="5"/>
      <c r="E574" s="5"/>
      <c r="F574" s="5"/>
    </row>
    <row r="575" spans="1:6" x14ac:dyDescent="0.25">
      <c r="A575" s="6"/>
      <c r="B575" s="17"/>
      <c r="C575" s="20"/>
      <c r="D575" s="5"/>
      <c r="E575" s="5"/>
      <c r="F575" s="5"/>
    </row>
    <row r="576" spans="1:6" x14ac:dyDescent="0.25">
      <c r="A576" s="6"/>
      <c r="B576" s="17"/>
      <c r="C576" s="20"/>
      <c r="D576" s="5"/>
      <c r="E576" s="5"/>
      <c r="F576" s="5"/>
    </row>
    <row r="577" spans="1:3" x14ac:dyDescent="0.25">
      <c r="A577" s="24"/>
      <c r="C577" s="25"/>
    </row>
  </sheetData>
  <mergeCells count="52">
    <mergeCell ref="I17:J17"/>
    <mergeCell ref="H7:L7"/>
    <mergeCell ref="I13:J13"/>
    <mergeCell ref="I14:J14"/>
    <mergeCell ref="I15:J15"/>
    <mergeCell ref="I16:J16"/>
    <mergeCell ref="I47:J47"/>
    <mergeCell ref="I18:J18"/>
    <mergeCell ref="H22:L22"/>
    <mergeCell ref="I28:J28"/>
    <mergeCell ref="I29:J29"/>
    <mergeCell ref="I30:J30"/>
    <mergeCell ref="I31:J31"/>
    <mergeCell ref="I32:J32"/>
    <mergeCell ref="I34:J34"/>
    <mergeCell ref="H38:L38"/>
    <mergeCell ref="H40:L40"/>
    <mergeCell ref="I46:J46"/>
    <mergeCell ref="H76:L76"/>
    <mergeCell ref="I48:J48"/>
    <mergeCell ref="I50:J50"/>
    <mergeCell ref="I51:J51"/>
    <mergeCell ref="I52:J52"/>
    <mergeCell ref="H56:L56"/>
    <mergeCell ref="I62:J62"/>
    <mergeCell ref="I63:J63"/>
    <mergeCell ref="I64:J64"/>
    <mergeCell ref="I66:J66"/>
    <mergeCell ref="I70:J70"/>
    <mergeCell ref="I71:J71"/>
    <mergeCell ref="I110:J110"/>
    <mergeCell ref="I82:J82"/>
    <mergeCell ref="I83:J83"/>
    <mergeCell ref="I84:J84"/>
    <mergeCell ref="I86:J86"/>
    <mergeCell ref="I91:J91"/>
    <mergeCell ref="I92:J92"/>
    <mergeCell ref="H96:L96"/>
    <mergeCell ref="I102:J102"/>
    <mergeCell ref="I103:J103"/>
    <mergeCell ref="I104:J104"/>
    <mergeCell ref="I106:J106"/>
    <mergeCell ref="H519:L519"/>
    <mergeCell ref="I523:J523"/>
    <mergeCell ref="I524:J524"/>
    <mergeCell ref="I525:J525"/>
    <mergeCell ref="I111:J111"/>
    <mergeCell ref="H400:L400"/>
    <mergeCell ref="I404:J404"/>
    <mergeCell ref="I405:J405"/>
    <mergeCell ref="I406:J406"/>
    <mergeCell ref="I407:J407"/>
  </mergeCells>
  <pageMargins left="0.7" right="0.7" top="0.75" bottom="0.75" header="0.3" footer="0.3"/>
  <pageSetup scale="10" orientation="portrait" verticalDpi="7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2060"/>
  </sheetPr>
  <dimension ref="A2:L606"/>
  <sheetViews>
    <sheetView workbookViewId="0">
      <selection activeCell="A377" sqref="A377:F377"/>
    </sheetView>
  </sheetViews>
  <sheetFormatPr baseColWidth="10" defaultColWidth="9.140625" defaultRowHeight="15" x14ac:dyDescent="0.25"/>
  <cols>
    <col min="1" max="1" width="10.7109375" bestFit="1" customWidth="1"/>
    <col min="2" max="2" width="11.7109375" style="16" bestFit="1" customWidth="1"/>
    <col min="3" max="3" width="82.140625" bestFit="1" customWidth="1"/>
    <col min="4" max="4" width="14.28515625" style="1" bestFit="1" customWidth="1"/>
    <col min="5" max="5" width="12.5703125" style="1" bestFit="1" customWidth="1"/>
    <col min="6" max="6" width="14.28515625" style="1" bestFit="1" customWidth="1"/>
    <col min="8" max="8" width="15.42578125" bestFit="1" customWidth="1"/>
    <col min="9" max="9" width="14.140625" bestFit="1" customWidth="1"/>
    <col min="11" max="11" width="15.7109375" bestFit="1" customWidth="1"/>
    <col min="14" max="14" width="10.5703125" bestFit="1" customWidth="1"/>
    <col min="17" max="17" width="11.5703125" bestFit="1" customWidth="1"/>
  </cols>
  <sheetData>
    <row r="2" spans="1:12" x14ac:dyDescent="0.25">
      <c r="C2" s="91" t="s">
        <v>35</v>
      </c>
    </row>
    <row r="3" spans="1:12" s="16" customFormat="1" x14ac:dyDescent="0.25">
      <c r="A3" s="91" t="s">
        <v>0</v>
      </c>
      <c r="B3" s="91" t="s">
        <v>42</v>
      </c>
      <c r="C3" s="91" t="s">
        <v>36</v>
      </c>
      <c r="D3" s="92" t="s">
        <v>20</v>
      </c>
      <c r="E3" s="92" t="s">
        <v>4</v>
      </c>
      <c r="F3" s="92" t="s">
        <v>5</v>
      </c>
      <c r="H3" s="39"/>
    </row>
    <row r="4" spans="1:12" x14ac:dyDescent="0.25">
      <c r="A4" s="6"/>
      <c r="B4" s="15"/>
      <c r="C4" s="45" t="s">
        <v>37</v>
      </c>
      <c r="D4" s="5"/>
      <c r="E4" s="5"/>
      <c r="F4" s="38">
        <v>2389.66</v>
      </c>
      <c r="H4" s="39"/>
    </row>
    <row r="5" spans="1:12" x14ac:dyDescent="0.25">
      <c r="A5" s="6">
        <v>41276</v>
      </c>
      <c r="B5" s="17"/>
      <c r="C5" s="4" t="s">
        <v>8</v>
      </c>
      <c r="D5" s="5">
        <v>458.4</v>
      </c>
      <c r="E5" s="5"/>
      <c r="F5" s="38">
        <f>F4+D5-E5</f>
        <v>2848.06</v>
      </c>
    </row>
    <row r="6" spans="1:12" x14ac:dyDescent="0.25">
      <c r="A6" s="6">
        <v>41277</v>
      </c>
      <c r="B6" s="17"/>
      <c r="C6" s="4" t="s">
        <v>8</v>
      </c>
      <c r="D6" s="5">
        <v>229.2</v>
      </c>
      <c r="E6" s="5"/>
      <c r="F6" s="38">
        <f t="shared" ref="F6:F69" si="0">F5+D6-E6</f>
        <v>3077.2599999999998</v>
      </c>
    </row>
    <row r="7" spans="1:12" x14ac:dyDescent="0.25">
      <c r="A7" s="6">
        <v>41277</v>
      </c>
      <c r="B7" s="17"/>
      <c r="C7" s="4" t="s">
        <v>8</v>
      </c>
      <c r="D7" s="5">
        <v>229.2</v>
      </c>
      <c r="E7" s="5"/>
      <c r="F7" s="38">
        <f t="shared" si="0"/>
        <v>3306.4599999999996</v>
      </c>
      <c r="H7" s="117"/>
      <c r="I7" s="117"/>
      <c r="J7" s="117"/>
      <c r="K7" s="117"/>
      <c r="L7" s="117"/>
    </row>
    <row r="8" spans="1:12" x14ac:dyDescent="0.25">
      <c r="A8" s="6">
        <v>41277</v>
      </c>
      <c r="B8" s="17"/>
      <c r="C8" s="4" t="s">
        <v>8</v>
      </c>
      <c r="D8" s="5">
        <v>229.2</v>
      </c>
      <c r="E8" s="5"/>
      <c r="F8" s="38">
        <f t="shared" si="0"/>
        <v>3535.6599999999994</v>
      </c>
      <c r="H8" s="70"/>
      <c r="I8" s="65"/>
      <c r="J8" s="65"/>
      <c r="K8" s="70"/>
      <c r="L8" s="65"/>
    </row>
    <row r="9" spans="1:12" x14ac:dyDescent="0.25">
      <c r="A9" s="6">
        <v>41278</v>
      </c>
      <c r="B9" s="17"/>
      <c r="C9" s="4" t="s">
        <v>8</v>
      </c>
      <c r="D9" s="5">
        <v>3288.02</v>
      </c>
      <c r="E9" s="5"/>
      <c r="F9" s="38">
        <f t="shared" si="0"/>
        <v>6823.6799999999994</v>
      </c>
      <c r="H9" s="70"/>
      <c r="I9" s="65"/>
      <c r="J9" s="65"/>
      <c r="K9" s="70"/>
      <c r="L9" s="65"/>
    </row>
    <row r="10" spans="1:12" x14ac:dyDescent="0.25">
      <c r="A10" s="6">
        <v>41278</v>
      </c>
      <c r="B10" s="17"/>
      <c r="C10" s="4" t="s">
        <v>8</v>
      </c>
      <c r="D10" s="5">
        <v>1592.74</v>
      </c>
      <c r="E10" s="5"/>
      <c r="F10" s="38">
        <f t="shared" si="0"/>
        <v>8416.42</v>
      </c>
      <c r="H10" s="71"/>
      <c r="I10" s="65"/>
      <c r="J10" s="65"/>
      <c r="K10" s="66"/>
      <c r="L10" s="65"/>
    </row>
    <row r="11" spans="1:12" x14ac:dyDescent="0.25">
      <c r="A11" s="6">
        <v>41282</v>
      </c>
      <c r="B11" s="17"/>
      <c r="C11" s="29" t="s">
        <v>8</v>
      </c>
      <c r="D11" s="5">
        <v>4444.5</v>
      </c>
      <c r="E11" s="5"/>
      <c r="F11" s="38">
        <f t="shared" si="0"/>
        <v>12860.92</v>
      </c>
      <c r="H11" s="71"/>
      <c r="I11" s="65"/>
      <c r="J11" s="65"/>
      <c r="K11" s="66"/>
      <c r="L11" s="65"/>
    </row>
    <row r="12" spans="1:12" x14ac:dyDescent="0.25">
      <c r="A12" s="6">
        <v>41282</v>
      </c>
      <c r="B12" s="17"/>
      <c r="C12" s="29" t="s">
        <v>8</v>
      </c>
      <c r="D12" s="5">
        <v>2545.84</v>
      </c>
      <c r="E12" s="5"/>
      <c r="F12" s="38">
        <f t="shared" si="0"/>
        <v>15406.76</v>
      </c>
      <c r="H12" s="65"/>
      <c r="I12" s="65"/>
      <c r="J12" s="65"/>
      <c r="K12" s="65"/>
      <c r="L12" s="65"/>
    </row>
    <row r="13" spans="1:12" x14ac:dyDescent="0.25">
      <c r="A13" s="6">
        <v>41283</v>
      </c>
      <c r="B13" s="17"/>
      <c r="C13" s="4" t="s">
        <v>8</v>
      </c>
      <c r="D13" s="5">
        <v>11284.34</v>
      </c>
      <c r="E13" s="5"/>
      <c r="F13" s="38">
        <f t="shared" si="0"/>
        <v>26691.1</v>
      </c>
      <c r="H13" s="65"/>
      <c r="I13" s="116"/>
      <c r="J13" s="116"/>
      <c r="K13" s="71"/>
      <c r="L13" s="65"/>
    </row>
    <row r="14" spans="1:12" x14ac:dyDescent="0.25">
      <c r="A14" s="6">
        <v>41285</v>
      </c>
      <c r="B14" s="17"/>
      <c r="C14" s="29" t="s">
        <v>8</v>
      </c>
      <c r="D14" s="5">
        <v>6090.92</v>
      </c>
      <c r="E14" s="5"/>
      <c r="F14" s="38">
        <f t="shared" si="0"/>
        <v>32782.019999999997</v>
      </c>
      <c r="H14" s="65"/>
      <c r="I14" s="116"/>
      <c r="J14" s="116"/>
      <c r="K14" s="71"/>
      <c r="L14" s="65"/>
    </row>
    <row r="15" spans="1:12" x14ac:dyDescent="0.25">
      <c r="A15" s="6">
        <v>41285</v>
      </c>
      <c r="B15" s="17"/>
      <c r="C15" s="4" t="s">
        <v>8</v>
      </c>
      <c r="D15" s="5">
        <v>6035</v>
      </c>
      <c r="E15" s="5"/>
      <c r="F15" s="38">
        <f t="shared" si="0"/>
        <v>38817.019999999997</v>
      </c>
      <c r="H15" s="65"/>
      <c r="I15" s="116"/>
      <c r="J15" s="116"/>
      <c r="K15" s="71"/>
      <c r="L15" s="65"/>
    </row>
    <row r="16" spans="1:12" x14ac:dyDescent="0.25">
      <c r="A16" s="6">
        <v>41289</v>
      </c>
      <c r="B16" s="17"/>
      <c r="C16" s="4" t="s">
        <v>8</v>
      </c>
      <c r="D16" s="5">
        <v>3748.58</v>
      </c>
      <c r="E16" s="5"/>
      <c r="F16" s="38">
        <f t="shared" si="0"/>
        <v>42565.599999999999</v>
      </c>
      <c r="H16" s="65"/>
      <c r="I16" s="116"/>
      <c r="J16" s="116"/>
      <c r="K16" s="71"/>
      <c r="L16" s="65"/>
    </row>
    <row r="17" spans="1:12" x14ac:dyDescent="0.25">
      <c r="A17" s="6">
        <v>41291</v>
      </c>
      <c r="B17" s="17">
        <v>112</v>
      </c>
      <c r="C17" s="4" t="s">
        <v>43</v>
      </c>
      <c r="D17" s="5"/>
      <c r="E17" s="5">
        <v>5306.77</v>
      </c>
      <c r="F17" s="38">
        <f t="shared" si="0"/>
        <v>37258.83</v>
      </c>
      <c r="H17" s="65"/>
      <c r="I17" s="116"/>
      <c r="J17" s="116"/>
      <c r="K17" s="71"/>
      <c r="L17" s="65"/>
    </row>
    <row r="18" spans="1:12" x14ac:dyDescent="0.25">
      <c r="A18" s="6">
        <v>41292</v>
      </c>
      <c r="B18" s="17"/>
      <c r="C18" s="4" t="s">
        <v>8</v>
      </c>
      <c r="D18" s="5">
        <v>5074.34</v>
      </c>
      <c r="E18" s="5"/>
      <c r="F18" s="38">
        <f t="shared" si="0"/>
        <v>42333.17</v>
      </c>
      <c r="H18" s="65"/>
      <c r="I18" s="116"/>
      <c r="J18" s="116"/>
      <c r="K18" s="71"/>
      <c r="L18" s="65"/>
    </row>
    <row r="19" spans="1:12" x14ac:dyDescent="0.25">
      <c r="A19" s="6">
        <v>41292</v>
      </c>
      <c r="B19" s="17"/>
      <c r="C19" s="4" t="s">
        <v>8</v>
      </c>
      <c r="D19" s="5">
        <v>7153.3</v>
      </c>
      <c r="E19" s="5"/>
      <c r="F19" s="38">
        <f t="shared" si="0"/>
        <v>49486.47</v>
      </c>
      <c r="H19" s="65"/>
      <c r="I19" s="93"/>
      <c r="J19" s="93"/>
      <c r="K19" s="71"/>
      <c r="L19" s="65"/>
    </row>
    <row r="20" spans="1:12" x14ac:dyDescent="0.25">
      <c r="A20" s="6">
        <v>41292</v>
      </c>
      <c r="B20" s="17"/>
      <c r="C20" s="4" t="s">
        <v>8</v>
      </c>
      <c r="D20" s="5">
        <v>6329.16</v>
      </c>
      <c r="E20" s="5"/>
      <c r="F20" s="38">
        <f t="shared" si="0"/>
        <v>55815.630000000005</v>
      </c>
      <c r="H20" s="72"/>
      <c r="I20" s="65"/>
      <c r="J20" s="65"/>
      <c r="K20" s="72"/>
      <c r="L20" s="65"/>
    </row>
    <row r="21" spans="1:12" x14ac:dyDescent="0.25">
      <c r="A21" s="6">
        <v>41292</v>
      </c>
      <c r="B21" s="17"/>
      <c r="C21" s="4" t="s">
        <v>8</v>
      </c>
      <c r="D21" s="5">
        <v>1285</v>
      </c>
      <c r="E21" s="5"/>
      <c r="F21" s="38">
        <f t="shared" si="0"/>
        <v>57100.630000000005</v>
      </c>
      <c r="H21" s="65"/>
      <c r="I21" s="65"/>
      <c r="J21" s="65"/>
      <c r="K21" s="65"/>
      <c r="L21" s="65"/>
    </row>
    <row r="22" spans="1:12" x14ac:dyDescent="0.25">
      <c r="A22" s="30">
        <v>41292</v>
      </c>
      <c r="B22" s="18"/>
      <c r="C22" s="31" t="s">
        <v>8</v>
      </c>
      <c r="D22" s="9">
        <v>22092.39</v>
      </c>
      <c r="E22" s="9"/>
      <c r="F22" s="38">
        <f t="shared" si="0"/>
        <v>79193.02</v>
      </c>
      <c r="H22" s="117"/>
      <c r="I22" s="117"/>
      <c r="J22" s="117"/>
      <c r="K22" s="117"/>
      <c r="L22" s="117"/>
    </row>
    <row r="23" spans="1:12" x14ac:dyDescent="0.25">
      <c r="A23" s="30">
        <v>41296</v>
      </c>
      <c r="B23" s="18"/>
      <c r="C23" s="31" t="s">
        <v>26</v>
      </c>
      <c r="D23" s="9"/>
      <c r="E23" s="9">
        <v>6350</v>
      </c>
      <c r="F23" s="38">
        <f t="shared" si="0"/>
        <v>72843.02</v>
      </c>
      <c r="H23" s="70"/>
      <c r="I23" s="65"/>
      <c r="J23" s="65"/>
      <c r="K23" s="70"/>
      <c r="L23" s="65"/>
    </row>
    <row r="24" spans="1:12" x14ac:dyDescent="0.25">
      <c r="A24" s="6">
        <v>41297</v>
      </c>
      <c r="B24" s="17"/>
      <c r="C24" s="4" t="s">
        <v>8</v>
      </c>
      <c r="D24" s="5">
        <v>6837.62</v>
      </c>
      <c r="E24" s="5"/>
      <c r="F24" s="38">
        <f t="shared" si="0"/>
        <v>79680.639999999999</v>
      </c>
      <c r="H24" s="70"/>
      <c r="I24" s="65"/>
      <c r="J24" s="65"/>
      <c r="K24" s="70"/>
      <c r="L24" s="65"/>
    </row>
    <row r="25" spans="1:12" x14ac:dyDescent="0.25">
      <c r="A25" s="6">
        <v>41297</v>
      </c>
      <c r="B25" s="17"/>
      <c r="C25" s="4" t="s">
        <v>8</v>
      </c>
      <c r="D25" s="5">
        <v>6994.9</v>
      </c>
      <c r="E25" s="5"/>
      <c r="F25" s="38">
        <f t="shared" si="0"/>
        <v>86675.54</v>
      </c>
      <c r="H25" s="71"/>
      <c r="I25" s="65"/>
      <c r="J25" s="65"/>
      <c r="K25" s="66"/>
      <c r="L25" s="65"/>
    </row>
    <row r="26" spans="1:12" x14ac:dyDescent="0.25">
      <c r="A26" s="6">
        <v>41298</v>
      </c>
      <c r="B26" s="17"/>
      <c r="C26" s="4" t="s">
        <v>26</v>
      </c>
      <c r="D26" s="5"/>
      <c r="E26" s="5">
        <v>60000</v>
      </c>
      <c r="F26" s="38">
        <f t="shared" si="0"/>
        <v>26675.539999999994</v>
      </c>
      <c r="H26" s="71"/>
      <c r="I26" s="65"/>
      <c r="J26" s="65"/>
      <c r="K26" s="66"/>
      <c r="L26" s="65"/>
    </row>
    <row r="27" spans="1:12" x14ac:dyDescent="0.25">
      <c r="A27" s="6">
        <v>41298</v>
      </c>
      <c r="B27" s="17"/>
      <c r="C27" s="4" t="s">
        <v>26</v>
      </c>
      <c r="D27" s="5"/>
      <c r="E27" s="5">
        <v>10000</v>
      </c>
      <c r="F27" s="38">
        <f t="shared" si="0"/>
        <v>16675.539999999994</v>
      </c>
      <c r="H27" s="65"/>
      <c r="I27" s="65"/>
      <c r="J27" s="65"/>
      <c r="K27" s="65"/>
      <c r="L27" s="65"/>
    </row>
    <row r="28" spans="1:12" x14ac:dyDescent="0.25">
      <c r="A28" s="34">
        <v>41292</v>
      </c>
      <c r="B28" s="36">
        <v>113</v>
      </c>
      <c r="C28" s="20" t="s">
        <v>44</v>
      </c>
      <c r="D28" s="37"/>
      <c r="E28" s="37">
        <v>10000</v>
      </c>
      <c r="F28" s="38">
        <f t="shared" si="0"/>
        <v>6675.5399999999936</v>
      </c>
      <c r="H28" s="65"/>
      <c r="I28" s="116"/>
      <c r="J28" s="116"/>
      <c r="K28" s="71"/>
      <c r="L28" s="65"/>
    </row>
    <row r="29" spans="1:12" x14ac:dyDescent="0.25">
      <c r="A29" s="6">
        <v>41298</v>
      </c>
      <c r="B29" s="17"/>
      <c r="C29" s="4" t="s">
        <v>8</v>
      </c>
      <c r="D29" s="5">
        <v>7556.36</v>
      </c>
      <c r="E29" s="5"/>
      <c r="F29" s="38">
        <f t="shared" si="0"/>
        <v>14231.899999999994</v>
      </c>
      <c r="H29" s="65"/>
      <c r="I29" s="116"/>
      <c r="J29" s="116"/>
      <c r="K29" s="71"/>
      <c r="L29" s="65"/>
    </row>
    <row r="30" spans="1:12" x14ac:dyDescent="0.25">
      <c r="A30" s="6">
        <v>41299</v>
      </c>
      <c r="B30" s="17"/>
      <c r="C30" s="4" t="s">
        <v>8</v>
      </c>
      <c r="D30" s="5">
        <v>6561.76</v>
      </c>
      <c r="E30" s="5"/>
      <c r="F30" s="38">
        <f t="shared" si="0"/>
        <v>20793.659999999996</v>
      </c>
      <c r="H30" s="65"/>
      <c r="I30" s="116"/>
      <c r="J30" s="116"/>
      <c r="K30" s="71"/>
      <c r="L30" s="65"/>
    </row>
    <row r="31" spans="1:12" x14ac:dyDescent="0.25">
      <c r="A31" s="6">
        <v>41302</v>
      </c>
      <c r="B31" s="18"/>
      <c r="C31" s="4" t="s">
        <v>8</v>
      </c>
      <c r="D31" s="5">
        <v>9904.7800000000007</v>
      </c>
      <c r="E31" s="5"/>
      <c r="F31" s="38">
        <f t="shared" si="0"/>
        <v>30698.439999999995</v>
      </c>
      <c r="H31" s="65"/>
      <c r="I31" s="116"/>
      <c r="J31" s="116"/>
      <c r="K31" s="71"/>
      <c r="L31" s="65"/>
    </row>
    <row r="32" spans="1:12" x14ac:dyDescent="0.25">
      <c r="A32" s="6">
        <v>41302</v>
      </c>
      <c r="B32" s="17"/>
      <c r="C32" s="4" t="s">
        <v>8</v>
      </c>
      <c r="D32" s="5">
        <v>3217.76</v>
      </c>
      <c r="E32" s="5"/>
      <c r="F32" s="38">
        <f t="shared" si="0"/>
        <v>33916.199999999997</v>
      </c>
      <c r="H32" s="65"/>
      <c r="I32" s="116"/>
      <c r="J32" s="116"/>
      <c r="K32" s="71"/>
      <c r="L32" s="65"/>
    </row>
    <row r="33" spans="1:12" x14ac:dyDescent="0.25">
      <c r="A33" s="6">
        <v>41304</v>
      </c>
      <c r="B33" s="17"/>
      <c r="C33" s="4" t="s">
        <v>8</v>
      </c>
      <c r="D33" s="5">
        <v>6544.44</v>
      </c>
      <c r="E33" s="5"/>
      <c r="F33" s="38">
        <f t="shared" si="0"/>
        <v>40460.639999999999</v>
      </c>
      <c r="H33" s="65"/>
      <c r="I33" s="93"/>
      <c r="J33" s="93"/>
      <c r="K33" s="71"/>
      <c r="L33" s="65"/>
    </row>
    <row r="34" spans="1:12" x14ac:dyDescent="0.25">
      <c r="A34" s="6">
        <v>41304</v>
      </c>
      <c r="B34" s="17"/>
      <c r="C34" s="4" t="s">
        <v>11</v>
      </c>
      <c r="D34" s="5">
        <v>4481.24</v>
      </c>
      <c r="E34" s="5"/>
      <c r="F34" s="38">
        <f t="shared" si="0"/>
        <v>44941.88</v>
      </c>
      <c r="H34" s="65"/>
      <c r="I34" s="116"/>
      <c r="J34" s="116"/>
      <c r="K34" s="71"/>
      <c r="L34" s="65"/>
    </row>
    <row r="35" spans="1:12" x14ac:dyDescent="0.25">
      <c r="A35" s="6">
        <v>41304</v>
      </c>
      <c r="B35" s="17"/>
      <c r="C35" s="4" t="s">
        <v>8</v>
      </c>
      <c r="D35" s="5">
        <v>1787.08</v>
      </c>
      <c r="E35" s="5"/>
      <c r="F35" s="38">
        <f t="shared" si="0"/>
        <v>46728.959999999999</v>
      </c>
      <c r="H35" s="65"/>
      <c r="I35" s="93"/>
      <c r="J35" s="93"/>
      <c r="K35" s="71"/>
      <c r="L35" s="65"/>
    </row>
    <row r="36" spans="1:12" x14ac:dyDescent="0.25">
      <c r="A36" s="6">
        <v>41304</v>
      </c>
      <c r="B36" s="17"/>
      <c r="C36" s="4" t="s">
        <v>8</v>
      </c>
      <c r="D36" s="5">
        <v>2574.2399999999998</v>
      </c>
      <c r="E36" s="5"/>
      <c r="F36" s="38">
        <f t="shared" si="0"/>
        <v>49303.199999999997</v>
      </c>
      <c r="H36" s="72"/>
      <c r="I36" s="65"/>
      <c r="J36" s="65"/>
      <c r="K36" s="72"/>
      <c r="L36" s="65"/>
    </row>
    <row r="37" spans="1:12" x14ac:dyDescent="0.25">
      <c r="A37" s="6">
        <v>41304</v>
      </c>
      <c r="B37" s="17">
        <v>114</v>
      </c>
      <c r="C37" s="4" t="s">
        <v>45</v>
      </c>
      <c r="D37" s="5"/>
      <c r="E37" s="5">
        <v>11950</v>
      </c>
      <c r="F37" s="38">
        <f t="shared" si="0"/>
        <v>37353.199999999997</v>
      </c>
      <c r="H37" s="65"/>
      <c r="I37" s="65"/>
      <c r="J37" s="65"/>
      <c r="K37" s="65"/>
      <c r="L37" s="65"/>
    </row>
    <row r="38" spans="1:12" x14ac:dyDescent="0.25">
      <c r="A38" s="6">
        <v>41305</v>
      </c>
      <c r="B38" s="17">
        <v>115</v>
      </c>
      <c r="C38" s="4" t="s">
        <v>46</v>
      </c>
      <c r="D38" s="5"/>
      <c r="E38" s="5">
        <v>8000</v>
      </c>
      <c r="F38" s="38">
        <f t="shared" si="0"/>
        <v>29353.199999999997</v>
      </c>
      <c r="H38" s="117"/>
      <c r="I38" s="117"/>
      <c r="J38" s="117"/>
      <c r="K38" s="117"/>
      <c r="L38" s="117"/>
    </row>
    <row r="39" spans="1:12" x14ac:dyDescent="0.25">
      <c r="A39" s="6">
        <v>41305</v>
      </c>
      <c r="B39" s="17">
        <v>116</v>
      </c>
      <c r="C39" s="4" t="s">
        <v>47</v>
      </c>
      <c r="D39" s="5"/>
      <c r="E39" s="5">
        <v>2745</v>
      </c>
      <c r="F39" s="38">
        <f t="shared" si="0"/>
        <v>26608.199999999997</v>
      </c>
      <c r="H39" s="70"/>
      <c r="I39" s="65"/>
      <c r="J39" s="65"/>
      <c r="K39" s="70"/>
      <c r="L39" s="65"/>
    </row>
    <row r="40" spans="1:12" x14ac:dyDescent="0.25">
      <c r="A40" s="6">
        <v>41305</v>
      </c>
      <c r="B40" s="17"/>
      <c r="C40" s="4" t="s">
        <v>8</v>
      </c>
      <c r="D40" s="5">
        <v>1547.88</v>
      </c>
      <c r="E40" s="5"/>
      <c r="F40" s="38">
        <f t="shared" si="0"/>
        <v>28156.079999999998</v>
      </c>
      <c r="H40" s="117"/>
      <c r="I40" s="117"/>
      <c r="J40" s="117"/>
      <c r="K40" s="117"/>
      <c r="L40" s="117"/>
    </row>
    <row r="41" spans="1:12" x14ac:dyDescent="0.25">
      <c r="A41" s="6">
        <v>41305</v>
      </c>
      <c r="B41" s="17"/>
      <c r="C41" s="4" t="s">
        <v>8</v>
      </c>
      <c r="D41" s="5">
        <v>1698.55</v>
      </c>
      <c r="E41" s="5"/>
      <c r="F41" s="38">
        <f t="shared" si="0"/>
        <v>29854.629999999997</v>
      </c>
      <c r="H41" s="70"/>
      <c r="I41" s="65"/>
      <c r="J41" s="65"/>
      <c r="K41" s="70"/>
      <c r="L41" s="65"/>
    </row>
    <row r="42" spans="1:12" x14ac:dyDescent="0.25">
      <c r="A42" s="6">
        <v>41305</v>
      </c>
      <c r="B42" s="17"/>
      <c r="C42" s="4" t="s">
        <v>23</v>
      </c>
      <c r="D42" s="5">
        <v>6.05</v>
      </c>
      <c r="E42" s="5"/>
      <c r="F42" s="38">
        <f t="shared" si="0"/>
        <v>29860.679999999997</v>
      </c>
      <c r="H42" s="33"/>
      <c r="K42" s="1"/>
    </row>
    <row r="43" spans="1:12" x14ac:dyDescent="0.25">
      <c r="A43" s="6">
        <v>41310</v>
      </c>
      <c r="B43" s="17"/>
      <c r="C43" s="4" t="s">
        <v>8</v>
      </c>
      <c r="D43" s="5">
        <v>1088.5999999999999</v>
      </c>
      <c r="E43" s="5"/>
      <c r="F43" s="38">
        <f t="shared" si="0"/>
        <v>30949.279999999995</v>
      </c>
      <c r="H43" s="72"/>
      <c r="I43" s="65"/>
      <c r="J43" s="65"/>
      <c r="K43" s="66"/>
      <c r="L43" s="65"/>
    </row>
    <row r="44" spans="1:12" x14ac:dyDescent="0.25">
      <c r="A44" s="6">
        <v>41311</v>
      </c>
      <c r="B44" s="17"/>
      <c r="C44" s="4" t="s">
        <v>8</v>
      </c>
      <c r="D44" s="5">
        <v>3263.26</v>
      </c>
      <c r="E44" s="5"/>
      <c r="F44" s="38">
        <f t="shared" si="0"/>
        <v>34212.539999999994</v>
      </c>
      <c r="H44" s="72"/>
      <c r="I44" s="65"/>
      <c r="J44" s="65"/>
      <c r="K44" s="66"/>
      <c r="L44" s="65"/>
    </row>
    <row r="45" spans="1:12" x14ac:dyDescent="0.25">
      <c r="A45" s="6">
        <v>41311</v>
      </c>
      <c r="B45" s="17">
        <v>117</v>
      </c>
      <c r="C45" s="4" t="s">
        <v>48</v>
      </c>
      <c r="D45" s="5"/>
      <c r="E45" s="5">
        <v>10000</v>
      </c>
      <c r="F45" s="38">
        <f t="shared" si="0"/>
        <v>24212.539999999994</v>
      </c>
      <c r="H45" s="71"/>
      <c r="I45" s="65"/>
      <c r="J45" s="65"/>
      <c r="K45" s="66"/>
      <c r="L45" s="65"/>
    </row>
    <row r="46" spans="1:12" x14ac:dyDescent="0.25">
      <c r="A46" s="6">
        <v>41312</v>
      </c>
      <c r="B46" s="17"/>
      <c r="C46" s="4" t="s">
        <v>8</v>
      </c>
      <c r="D46" s="5">
        <v>1205.48</v>
      </c>
      <c r="E46" s="5"/>
      <c r="F46" s="38">
        <f t="shared" si="0"/>
        <v>25418.019999999993</v>
      </c>
      <c r="H46" s="71"/>
      <c r="I46" s="65"/>
      <c r="J46" s="65"/>
      <c r="K46" s="66"/>
      <c r="L46" s="65"/>
    </row>
    <row r="47" spans="1:12" x14ac:dyDescent="0.25">
      <c r="A47" s="6">
        <v>41312</v>
      </c>
      <c r="B47" s="17"/>
      <c r="C47" s="4" t="s">
        <v>8</v>
      </c>
      <c r="D47" s="5">
        <v>5895.78</v>
      </c>
      <c r="E47" s="5"/>
      <c r="F47" s="38">
        <f t="shared" si="0"/>
        <v>31313.799999999992</v>
      </c>
      <c r="H47" s="65"/>
      <c r="I47" s="65"/>
      <c r="J47" s="65"/>
      <c r="K47" s="65"/>
      <c r="L47" s="65"/>
    </row>
    <row r="48" spans="1:12" x14ac:dyDescent="0.25">
      <c r="A48" s="6">
        <v>41313</v>
      </c>
      <c r="B48" s="17"/>
      <c r="C48" s="4" t="s">
        <v>8</v>
      </c>
      <c r="D48" s="5">
        <v>3222.04</v>
      </c>
      <c r="E48" s="5"/>
      <c r="F48" s="38">
        <f t="shared" si="0"/>
        <v>34535.839999999989</v>
      </c>
      <c r="H48" s="65"/>
      <c r="I48" s="116"/>
      <c r="J48" s="116"/>
      <c r="K48" s="71"/>
      <c r="L48" s="65"/>
    </row>
    <row r="49" spans="1:12" x14ac:dyDescent="0.25">
      <c r="A49" s="6">
        <v>41313</v>
      </c>
      <c r="B49" s="17"/>
      <c r="C49" s="4" t="s">
        <v>26</v>
      </c>
      <c r="D49" s="5"/>
      <c r="E49" s="5">
        <v>20000</v>
      </c>
      <c r="F49" s="38">
        <f t="shared" si="0"/>
        <v>14535.839999999989</v>
      </c>
      <c r="H49" s="65"/>
      <c r="I49" s="116"/>
      <c r="J49" s="116"/>
      <c r="K49" s="71"/>
      <c r="L49" s="65"/>
    </row>
    <row r="50" spans="1:12" x14ac:dyDescent="0.25">
      <c r="A50" s="6">
        <v>41317</v>
      </c>
      <c r="B50" s="17"/>
      <c r="C50" s="4" t="s">
        <v>8</v>
      </c>
      <c r="D50" s="5">
        <v>1592.78</v>
      </c>
      <c r="E50" s="5"/>
      <c r="F50" s="38">
        <f t="shared" si="0"/>
        <v>16128.61999999999</v>
      </c>
      <c r="H50" s="65"/>
      <c r="I50" s="116"/>
      <c r="J50" s="116"/>
      <c r="K50" s="71"/>
      <c r="L50" s="65"/>
    </row>
    <row r="51" spans="1:12" x14ac:dyDescent="0.25">
      <c r="A51" s="6">
        <v>41317</v>
      </c>
      <c r="B51" s="17"/>
      <c r="C51" s="4" t="s">
        <v>8</v>
      </c>
      <c r="D51" s="5">
        <v>2373.42</v>
      </c>
      <c r="E51" s="5"/>
      <c r="F51" s="38">
        <f t="shared" si="0"/>
        <v>18502.03999999999</v>
      </c>
      <c r="H51" s="65"/>
      <c r="I51" s="93"/>
      <c r="J51" s="93"/>
      <c r="K51" s="71"/>
      <c r="L51" s="65"/>
    </row>
    <row r="52" spans="1:12" x14ac:dyDescent="0.25">
      <c r="A52" s="6">
        <v>41319</v>
      </c>
      <c r="B52" s="17"/>
      <c r="C52" s="4" t="s">
        <v>8</v>
      </c>
      <c r="D52" s="5">
        <v>2076.9</v>
      </c>
      <c r="E52" s="5"/>
      <c r="F52" s="38">
        <f t="shared" si="0"/>
        <v>20578.939999999991</v>
      </c>
      <c r="H52" s="65"/>
      <c r="I52" s="116"/>
      <c r="J52" s="116"/>
      <c r="K52" s="71"/>
      <c r="L52" s="65"/>
    </row>
    <row r="53" spans="1:12" x14ac:dyDescent="0.25">
      <c r="A53" s="6">
        <v>41319</v>
      </c>
      <c r="B53" s="17"/>
      <c r="C53" s="4" t="s">
        <v>8</v>
      </c>
      <c r="D53" s="5">
        <v>2279.7399999999998</v>
      </c>
      <c r="E53" s="5"/>
      <c r="F53" s="38">
        <f t="shared" si="0"/>
        <v>22858.679999999993</v>
      </c>
      <c r="H53" s="65"/>
      <c r="I53" s="116"/>
      <c r="J53" s="116"/>
      <c r="K53" s="71"/>
      <c r="L53" s="65"/>
    </row>
    <row r="54" spans="1:12" x14ac:dyDescent="0.25">
      <c r="A54" s="6">
        <v>41324</v>
      </c>
      <c r="B54" s="17"/>
      <c r="C54" s="4" t="s">
        <v>8</v>
      </c>
      <c r="D54" s="5">
        <v>4185.1000000000004</v>
      </c>
      <c r="E54" s="5"/>
      <c r="F54" s="38">
        <f t="shared" si="0"/>
        <v>27043.779999999992</v>
      </c>
      <c r="H54" s="65"/>
      <c r="I54" s="116"/>
      <c r="J54" s="116"/>
      <c r="K54" s="71"/>
      <c r="L54" s="65"/>
    </row>
    <row r="55" spans="1:12" x14ac:dyDescent="0.25">
      <c r="A55" s="6">
        <v>41324</v>
      </c>
      <c r="B55" s="17"/>
      <c r="C55" s="4" t="s">
        <v>8</v>
      </c>
      <c r="D55" s="5">
        <v>1390.19</v>
      </c>
      <c r="E55" s="5"/>
      <c r="F55" s="38">
        <f t="shared" si="0"/>
        <v>28433.96999999999</v>
      </c>
      <c r="H55" s="65"/>
      <c r="I55" s="93"/>
      <c r="J55" s="93"/>
      <c r="K55" s="71"/>
      <c r="L55" s="65"/>
    </row>
    <row r="56" spans="1:12" x14ac:dyDescent="0.25">
      <c r="A56" s="6">
        <v>41324</v>
      </c>
      <c r="B56" s="17"/>
      <c r="C56" s="4" t="s">
        <v>8</v>
      </c>
      <c r="D56" s="5">
        <v>2440.91</v>
      </c>
      <c r="E56" s="5"/>
      <c r="F56" s="38">
        <f t="shared" si="0"/>
        <v>30874.87999999999</v>
      </c>
      <c r="H56" s="72"/>
      <c r="I56" s="65"/>
      <c r="J56" s="65"/>
      <c r="K56" s="72"/>
      <c r="L56" s="65"/>
    </row>
    <row r="57" spans="1:12" x14ac:dyDescent="0.25">
      <c r="A57" s="6">
        <v>41325</v>
      </c>
      <c r="B57" s="17"/>
      <c r="C57" s="4" t="s">
        <v>8</v>
      </c>
      <c r="D57" s="5">
        <v>2468.91</v>
      </c>
      <c r="E57" s="5"/>
      <c r="F57" s="38">
        <f t="shared" si="0"/>
        <v>33343.789999999994</v>
      </c>
      <c r="H57" s="65"/>
      <c r="I57" s="65"/>
      <c r="J57" s="65"/>
      <c r="K57" s="65"/>
      <c r="L57" s="65"/>
    </row>
    <row r="58" spans="1:12" x14ac:dyDescent="0.25">
      <c r="A58" s="6">
        <v>41325</v>
      </c>
      <c r="B58" s="17"/>
      <c r="C58" s="4" t="s">
        <v>8</v>
      </c>
      <c r="D58" s="5">
        <v>5212.96</v>
      </c>
      <c r="E58" s="5"/>
      <c r="F58" s="38">
        <f t="shared" si="0"/>
        <v>38556.749999999993</v>
      </c>
      <c r="H58" s="117"/>
      <c r="I58" s="117"/>
      <c r="J58" s="117"/>
      <c r="K58" s="117"/>
      <c r="L58" s="117"/>
    </row>
    <row r="59" spans="1:12" x14ac:dyDescent="0.25">
      <c r="A59" s="6">
        <v>41326</v>
      </c>
      <c r="B59" s="17"/>
      <c r="C59" s="4" t="s">
        <v>8</v>
      </c>
      <c r="D59" s="5">
        <v>1372.97</v>
      </c>
      <c r="E59" s="5"/>
      <c r="F59" s="38">
        <f t="shared" si="0"/>
        <v>39929.719999999994</v>
      </c>
      <c r="H59" s="70"/>
      <c r="I59" s="65"/>
      <c r="J59" s="65"/>
      <c r="K59" s="70"/>
      <c r="L59" s="65"/>
    </row>
    <row r="60" spans="1:12" x14ac:dyDescent="0.25">
      <c r="A60" s="6">
        <v>41326</v>
      </c>
      <c r="B60" s="17"/>
      <c r="C60" s="4" t="s">
        <v>8</v>
      </c>
      <c r="D60" s="5">
        <v>6426</v>
      </c>
      <c r="E60" s="5"/>
      <c r="F60" s="38">
        <f t="shared" si="0"/>
        <v>46355.719999999994</v>
      </c>
      <c r="H60" s="72"/>
      <c r="I60" s="65"/>
      <c r="J60" s="65"/>
      <c r="K60" s="66"/>
      <c r="L60" s="65"/>
    </row>
    <row r="61" spans="1:12" x14ac:dyDescent="0.25">
      <c r="A61" s="6">
        <v>41327</v>
      </c>
      <c r="B61" s="17"/>
      <c r="C61" s="4" t="s">
        <v>8</v>
      </c>
      <c r="D61" s="5">
        <v>3592.13</v>
      </c>
      <c r="E61" s="5"/>
      <c r="F61" s="38">
        <f t="shared" si="0"/>
        <v>49947.849999999991</v>
      </c>
      <c r="H61" s="71"/>
      <c r="I61" s="65"/>
      <c r="J61" s="65"/>
      <c r="K61" s="66"/>
      <c r="L61" s="65"/>
    </row>
    <row r="62" spans="1:12" x14ac:dyDescent="0.25">
      <c r="A62" s="6">
        <v>41327</v>
      </c>
      <c r="B62" s="17"/>
      <c r="C62" s="4" t="s">
        <v>8</v>
      </c>
      <c r="D62" s="5">
        <v>3203.3</v>
      </c>
      <c r="E62" s="5"/>
      <c r="F62" s="38">
        <f t="shared" si="0"/>
        <v>53151.149999999994</v>
      </c>
      <c r="H62" s="71"/>
      <c r="I62" s="65"/>
      <c r="J62" s="65"/>
      <c r="K62" s="66"/>
      <c r="L62" s="65"/>
    </row>
    <row r="63" spans="1:12" x14ac:dyDescent="0.25">
      <c r="A63" s="6">
        <v>41327</v>
      </c>
      <c r="B63" s="17"/>
      <c r="C63" s="4" t="s">
        <v>26</v>
      </c>
      <c r="D63" s="5"/>
      <c r="E63" s="5">
        <v>15000</v>
      </c>
      <c r="F63" s="38">
        <f t="shared" si="0"/>
        <v>38151.149999999994</v>
      </c>
      <c r="H63" s="65"/>
      <c r="I63" s="65"/>
      <c r="J63" s="65"/>
      <c r="K63" s="65"/>
      <c r="L63" s="65"/>
    </row>
    <row r="64" spans="1:12" x14ac:dyDescent="0.25">
      <c r="A64" s="6">
        <v>41331</v>
      </c>
      <c r="B64" s="17"/>
      <c r="C64" s="4" t="s">
        <v>8</v>
      </c>
      <c r="D64" s="5">
        <v>8231.76</v>
      </c>
      <c r="E64" s="5"/>
      <c r="F64" s="38">
        <f t="shared" si="0"/>
        <v>46382.909999999996</v>
      </c>
      <c r="H64" s="65"/>
      <c r="I64" s="116"/>
      <c r="J64" s="116"/>
      <c r="K64" s="71"/>
      <c r="L64" s="65"/>
    </row>
    <row r="65" spans="1:12" x14ac:dyDescent="0.25">
      <c r="A65" s="6">
        <v>41332</v>
      </c>
      <c r="B65" s="17"/>
      <c r="C65" s="4" t="s">
        <v>8</v>
      </c>
      <c r="D65" s="5">
        <v>4003.77</v>
      </c>
      <c r="E65" s="5"/>
      <c r="F65" s="38">
        <f t="shared" si="0"/>
        <v>50386.679999999993</v>
      </c>
      <c r="H65" s="65"/>
      <c r="I65" s="116"/>
      <c r="J65" s="116"/>
      <c r="K65" s="71"/>
      <c r="L65" s="65"/>
    </row>
    <row r="66" spans="1:12" x14ac:dyDescent="0.25">
      <c r="A66" s="6">
        <v>41332</v>
      </c>
      <c r="B66" s="17"/>
      <c r="C66" s="4" t="s">
        <v>26</v>
      </c>
      <c r="D66" s="5"/>
      <c r="E66" s="5">
        <v>20000</v>
      </c>
      <c r="F66" s="38">
        <f t="shared" si="0"/>
        <v>30386.679999999993</v>
      </c>
      <c r="H66" s="65"/>
      <c r="I66" s="116"/>
      <c r="J66" s="116"/>
      <c r="K66" s="71"/>
      <c r="L66" s="65"/>
    </row>
    <row r="67" spans="1:12" x14ac:dyDescent="0.25">
      <c r="A67" s="6">
        <v>41333</v>
      </c>
      <c r="B67" s="17"/>
      <c r="C67" s="4" t="s">
        <v>8</v>
      </c>
      <c r="D67" s="5">
        <v>3948.77</v>
      </c>
      <c r="E67" s="5"/>
      <c r="F67" s="38">
        <f t="shared" si="0"/>
        <v>34335.44999999999</v>
      </c>
      <c r="H67" s="65"/>
      <c r="I67" s="93"/>
      <c r="J67" s="93"/>
      <c r="K67" s="71"/>
      <c r="L67" s="65"/>
    </row>
    <row r="68" spans="1:12" x14ac:dyDescent="0.25">
      <c r="A68" s="6">
        <v>41333</v>
      </c>
      <c r="B68" s="17"/>
      <c r="C68" s="4" t="s">
        <v>23</v>
      </c>
      <c r="D68" s="5">
        <v>4.42</v>
      </c>
      <c r="E68" s="5"/>
      <c r="F68" s="38">
        <f t="shared" si="0"/>
        <v>34339.869999999988</v>
      </c>
      <c r="H68" s="65"/>
      <c r="I68" s="116"/>
      <c r="J68" s="116"/>
      <c r="K68" s="71"/>
      <c r="L68" s="65"/>
    </row>
    <row r="69" spans="1:12" x14ac:dyDescent="0.25">
      <c r="A69" s="6">
        <v>41334</v>
      </c>
      <c r="B69" s="17"/>
      <c r="C69" s="4" t="s">
        <v>8</v>
      </c>
      <c r="D69" s="5">
        <v>5223.6000000000004</v>
      </c>
      <c r="E69" s="5"/>
      <c r="F69" s="38">
        <f t="shared" si="0"/>
        <v>39563.469999999987</v>
      </c>
      <c r="H69" s="65"/>
      <c r="I69" s="116"/>
      <c r="J69" s="116"/>
      <c r="K69" s="71"/>
      <c r="L69" s="65"/>
    </row>
    <row r="70" spans="1:12" x14ac:dyDescent="0.25">
      <c r="A70" s="6">
        <v>41337</v>
      </c>
      <c r="B70" s="17"/>
      <c r="C70" s="4" t="s">
        <v>14</v>
      </c>
      <c r="D70" s="5"/>
      <c r="E70" s="5">
        <v>20000</v>
      </c>
      <c r="F70" s="38">
        <f t="shared" ref="F70:F133" si="1">F69+D70-E70</f>
        <v>19563.469999999987</v>
      </c>
      <c r="H70" s="65"/>
      <c r="I70" s="116"/>
      <c r="J70" s="116"/>
      <c r="K70" s="71"/>
      <c r="L70" s="65"/>
    </row>
    <row r="71" spans="1:12" x14ac:dyDescent="0.25">
      <c r="A71" s="6">
        <v>41337</v>
      </c>
      <c r="B71" s="17"/>
      <c r="C71" s="4" t="s">
        <v>8</v>
      </c>
      <c r="D71" s="5">
        <v>2221.6999999999998</v>
      </c>
      <c r="E71" s="5"/>
      <c r="F71" s="38">
        <f t="shared" si="1"/>
        <v>21785.169999999987</v>
      </c>
      <c r="H71" s="65"/>
      <c r="I71" s="93"/>
      <c r="J71" s="93"/>
      <c r="K71" s="71"/>
      <c r="L71" s="65"/>
    </row>
    <row r="72" spans="1:12" x14ac:dyDescent="0.25">
      <c r="A72" s="6">
        <v>41337</v>
      </c>
      <c r="B72" s="17"/>
      <c r="C72" s="4" t="s">
        <v>8</v>
      </c>
      <c r="D72" s="5">
        <v>2441.88</v>
      </c>
      <c r="E72" s="5"/>
      <c r="F72" s="38">
        <f t="shared" si="1"/>
        <v>24227.049999999988</v>
      </c>
      <c r="H72" s="72"/>
      <c r="I72" s="65"/>
      <c r="J72" s="65"/>
      <c r="K72" s="72"/>
      <c r="L72" s="65"/>
    </row>
    <row r="73" spans="1:12" x14ac:dyDescent="0.25">
      <c r="A73" s="6">
        <v>41337</v>
      </c>
      <c r="B73" s="17"/>
      <c r="C73" s="4" t="s">
        <v>8</v>
      </c>
      <c r="D73" s="5">
        <v>1807.96</v>
      </c>
      <c r="E73" s="5"/>
      <c r="F73" s="38">
        <f t="shared" si="1"/>
        <v>26035.009999999987</v>
      </c>
      <c r="H73" s="65"/>
      <c r="I73" s="65"/>
      <c r="J73" s="65"/>
      <c r="K73" s="65"/>
      <c r="L73" s="65"/>
    </row>
    <row r="74" spans="1:12" x14ac:dyDescent="0.25">
      <c r="A74" s="6">
        <v>41340</v>
      </c>
      <c r="B74" s="17"/>
      <c r="C74" s="4" t="s">
        <v>14</v>
      </c>
      <c r="D74" s="5"/>
      <c r="E74" s="5">
        <v>4000</v>
      </c>
      <c r="F74" s="38">
        <f t="shared" si="1"/>
        <v>22035.009999999987</v>
      </c>
      <c r="H74" s="65"/>
      <c r="I74" s="65"/>
      <c r="J74" s="65"/>
      <c r="K74" s="65"/>
      <c r="L74" s="65"/>
    </row>
    <row r="75" spans="1:12" x14ac:dyDescent="0.25">
      <c r="A75" s="6">
        <v>41341</v>
      </c>
      <c r="B75" s="17"/>
      <c r="C75" s="4" t="s">
        <v>8</v>
      </c>
      <c r="D75" s="5">
        <v>940.56</v>
      </c>
      <c r="E75" s="5"/>
      <c r="F75" s="38">
        <f t="shared" si="1"/>
        <v>22975.569999999989</v>
      </c>
      <c r="H75" s="65"/>
      <c r="I75" s="65"/>
      <c r="J75" s="65"/>
      <c r="K75" s="65"/>
      <c r="L75" s="65"/>
    </row>
    <row r="76" spans="1:12" x14ac:dyDescent="0.25">
      <c r="A76" s="6">
        <v>41341</v>
      </c>
      <c r="B76" s="17"/>
      <c r="C76" s="4" t="s">
        <v>8</v>
      </c>
      <c r="D76" s="5">
        <v>465.62</v>
      </c>
      <c r="E76" s="5"/>
      <c r="F76" s="38">
        <f t="shared" si="1"/>
        <v>23441.189999999988</v>
      </c>
      <c r="H76" s="65"/>
      <c r="I76" s="65"/>
      <c r="J76" s="65"/>
      <c r="K76" s="65"/>
      <c r="L76" s="65"/>
    </row>
    <row r="77" spans="1:12" x14ac:dyDescent="0.25">
      <c r="A77" s="6">
        <v>41341</v>
      </c>
      <c r="B77" s="17"/>
      <c r="C77" s="4" t="s">
        <v>8</v>
      </c>
      <c r="D77" s="5">
        <v>453.68</v>
      </c>
      <c r="E77" s="5"/>
      <c r="F77" s="38">
        <f t="shared" si="1"/>
        <v>23894.869999999988</v>
      </c>
      <c r="H77" s="65"/>
      <c r="I77" s="65"/>
      <c r="J77" s="65"/>
      <c r="K77" s="65"/>
      <c r="L77" s="65"/>
    </row>
    <row r="78" spans="1:12" x14ac:dyDescent="0.25">
      <c r="A78" s="6">
        <v>41341</v>
      </c>
      <c r="B78" s="17"/>
      <c r="C78" s="4" t="s">
        <v>8</v>
      </c>
      <c r="D78" s="5">
        <v>610.01</v>
      </c>
      <c r="E78" s="5"/>
      <c r="F78" s="38">
        <f t="shared" si="1"/>
        <v>24504.879999999986</v>
      </c>
      <c r="H78" s="65"/>
      <c r="I78" s="65"/>
      <c r="J78" s="65"/>
      <c r="K78" s="65"/>
      <c r="L78" s="65"/>
    </row>
    <row r="79" spans="1:12" x14ac:dyDescent="0.25">
      <c r="A79" s="6">
        <v>41341</v>
      </c>
      <c r="B79" s="17"/>
      <c r="C79" s="4" t="s">
        <v>14</v>
      </c>
      <c r="D79" s="5"/>
      <c r="E79" s="5">
        <v>10000</v>
      </c>
      <c r="F79" s="38">
        <f t="shared" si="1"/>
        <v>14504.879999999986</v>
      </c>
      <c r="H79" s="65"/>
      <c r="I79" s="65"/>
      <c r="J79" s="65"/>
      <c r="K79" s="65"/>
      <c r="L79" s="65"/>
    </row>
    <row r="80" spans="1:12" x14ac:dyDescent="0.25">
      <c r="A80" s="6">
        <v>41346</v>
      </c>
      <c r="B80" s="17"/>
      <c r="C80" s="4" t="s">
        <v>8</v>
      </c>
      <c r="D80" s="5">
        <v>226.84</v>
      </c>
      <c r="E80" s="5"/>
      <c r="F80" s="38">
        <f t="shared" si="1"/>
        <v>14731.719999999987</v>
      </c>
      <c r="H80" s="65"/>
      <c r="I80" s="65"/>
      <c r="J80" s="65"/>
      <c r="K80" s="65"/>
      <c r="L80" s="65"/>
    </row>
    <row r="81" spans="1:12" x14ac:dyDescent="0.25">
      <c r="A81" s="6">
        <v>41346</v>
      </c>
      <c r="B81" s="17"/>
      <c r="C81" s="4" t="s">
        <v>8</v>
      </c>
      <c r="D81" s="5">
        <v>477.56</v>
      </c>
      <c r="E81" s="5"/>
      <c r="F81" s="38">
        <f t="shared" si="1"/>
        <v>15209.279999999986</v>
      </c>
      <c r="H81" s="65"/>
      <c r="I81" s="65"/>
      <c r="J81" s="65"/>
      <c r="K81" s="65"/>
      <c r="L81" s="65"/>
    </row>
    <row r="82" spans="1:12" x14ac:dyDescent="0.25">
      <c r="A82" s="6">
        <v>41346</v>
      </c>
      <c r="B82" s="17"/>
      <c r="C82" s="4" t="s">
        <v>8</v>
      </c>
      <c r="D82" s="5">
        <v>319.42</v>
      </c>
      <c r="E82" s="5"/>
      <c r="F82" s="38">
        <f t="shared" si="1"/>
        <v>15528.699999999986</v>
      </c>
      <c r="H82" s="65"/>
      <c r="I82" s="65"/>
      <c r="J82" s="65"/>
      <c r="K82" s="65"/>
      <c r="L82" s="65"/>
    </row>
    <row r="83" spans="1:12" x14ac:dyDescent="0.25">
      <c r="A83" s="6">
        <v>41354</v>
      </c>
      <c r="B83" s="17"/>
      <c r="C83" s="4" t="s">
        <v>8</v>
      </c>
      <c r="D83" s="5">
        <v>2570.4</v>
      </c>
      <c r="E83" s="5"/>
      <c r="F83" s="38">
        <f t="shared" si="1"/>
        <v>18099.099999999988</v>
      </c>
      <c r="H83" s="65"/>
      <c r="I83" s="65"/>
      <c r="J83" s="65"/>
      <c r="K83" s="65"/>
      <c r="L83" s="65"/>
    </row>
    <row r="84" spans="1:12" x14ac:dyDescent="0.25">
      <c r="A84" s="6">
        <v>41355</v>
      </c>
      <c r="B84" s="17"/>
      <c r="C84" s="4" t="s">
        <v>14</v>
      </c>
      <c r="D84" s="5"/>
      <c r="E84" s="5">
        <v>10000</v>
      </c>
      <c r="F84" s="38">
        <f t="shared" si="1"/>
        <v>8099.0999999999876</v>
      </c>
      <c r="H84" s="65"/>
      <c r="I84" s="65"/>
      <c r="J84" s="65"/>
      <c r="K84" s="65"/>
      <c r="L84" s="65"/>
    </row>
    <row r="85" spans="1:12" x14ac:dyDescent="0.25">
      <c r="A85" s="6">
        <v>41358</v>
      </c>
      <c r="B85" s="17"/>
      <c r="C85" s="4" t="s">
        <v>8</v>
      </c>
      <c r="D85" s="5">
        <v>119.3</v>
      </c>
      <c r="E85" s="5"/>
      <c r="F85" s="38">
        <f t="shared" si="1"/>
        <v>8218.3999999999869</v>
      </c>
      <c r="H85" s="65"/>
      <c r="I85" s="65"/>
      <c r="J85" s="65"/>
      <c r="K85" s="65"/>
      <c r="L85" s="65"/>
    </row>
    <row r="86" spans="1:12" x14ac:dyDescent="0.25">
      <c r="A86" s="6">
        <v>41358</v>
      </c>
      <c r="B86" s="17"/>
      <c r="C86" s="4" t="s">
        <v>8</v>
      </c>
      <c r="D86" s="5">
        <v>831.06</v>
      </c>
      <c r="E86" s="5"/>
      <c r="F86" s="38">
        <f t="shared" si="1"/>
        <v>9049.4599999999864</v>
      </c>
      <c r="H86" s="65"/>
      <c r="I86" s="65"/>
      <c r="J86" s="65"/>
      <c r="K86" s="65"/>
      <c r="L86" s="65"/>
    </row>
    <row r="87" spans="1:12" x14ac:dyDescent="0.25">
      <c r="A87" s="6">
        <v>41358</v>
      </c>
      <c r="B87" s="17"/>
      <c r="C87" s="4" t="s">
        <v>8</v>
      </c>
      <c r="D87" s="5">
        <v>453.68</v>
      </c>
      <c r="E87" s="5"/>
      <c r="F87" s="38">
        <f t="shared" si="1"/>
        <v>9503.1399999999867</v>
      </c>
      <c r="H87" s="65"/>
      <c r="I87" s="65"/>
      <c r="J87" s="65"/>
      <c r="K87" s="65"/>
      <c r="L87" s="65"/>
    </row>
    <row r="88" spans="1:12" x14ac:dyDescent="0.25">
      <c r="A88" s="6">
        <v>41358</v>
      </c>
      <c r="B88" s="17"/>
      <c r="C88" s="4" t="s">
        <v>8</v>
      </c>
      <c r="D88" s="5">
        <v>551.69000000000005</v>
      </c>
      <c r="E88" s="5"/>
      <c r="F88" s="38">
        <f t="shared" si="1"/>
        <v>10054.829999999987</v>
      </c>
      <c r="H88" s="65"/>
      <c r="I88" s="65"/>
      <c r="J88" s="65"/>
      <c r="K88" s="65"/>
      <c r="L88" s="65"/>
    </row>
    <row r="89" spans="1:12" x14ac:dyDescent="0.25">
      <c r="A89" s="6">
        <v>41358</v>
      </c>
      <c r="B89" s="17"/>
      <c r="C89" s="4" t="s">
        <v>8</v>
      </c>
      <c r="D89" s="5">
        <v>119.39</v>
      </c>
      <c r="E89" s="5"/>
      <c r="F89" s="38">
        <f t="shared" si="1"/>
        <v>10174.219999999987</v>
      </c>
      <c r="H89" s="65"/>
      <c r="I89" s="65"/>
      <c r="J89" s="65"/>
      <c r="K89" s="65"/>
      <c r="L89" s="65"/>
    </row>
    <row r="90" spans="1:12" x14ac:dyDescent="0.25">
      <c r="A90" s="6">
        <v>41358</v>
      </c>
      <c r="B90" s="17"/>
      <c r="C90" s="4" t="s">
        <v>8</v>
      </c>
      <c r="D90" s="5">
        <v>2819.46</v>
      </c>
      <c r="E90" s="5"/>
      <c r="F90" s="38">
        <f t="shared" si="1"/>
        <v>12993.679999999986</v>
      </c>
      <c r="H90" s="65"/>
      <c r="I90" s="65"/>
      <c r="J90" s="65"/>
      <c r="K90" s="65"/>
      <c r="L90" s="65"/>
    </row>
    <row r="91" spans="1:12" x14ac:dyDescent="0.25">
      <c r="A91" s="6">
        <v>41358</v>
      </c>
      <c r="B91" s="17"/>
      <c r="C91" s="4" t="s">
        <v>8</v>
      </c>
      <c r="D91" s="5">
        <v>3024</v>
      </c>
      <c r="E91" s="5"/>
      <c r="F91" s="38">
        <f t="shared" si="1"/>
        <v>16017.679999999986</v>
      </c>
      <c r="H91" s="65"/>
      <c r="I91" s="65"/>
      <c r="J91" s="65"/>
      <c r="K91" s="65"/>
      <c r="L91" s="65"/>
    </row>
    <row r="92" spans="1:12" x14ac:dyDescent="0.25">
      <c r="A92" s="6">
        <v>41359</v>
      </c>
      <c r="B92" s="17"/>
      <c r="C92" s="4" t="s">
        <v>14</v>
      </c>
      <c r="D92" s="5"/>
      <c r="E92" s="5">
        <v>5213.03</v>
      </c>
      <c r="F92" s="38">
        <f t="shared" si="1"/>
        <v>10804.649999999987</v>
      </c>
    </row>
    <row r="93" spans="1:12" x14ac:dyDescent="0.25">
      <c r="A93" s="6">
        <v>41360</v>
      </c>
      <c r="B93" s="17">
        <v>118</v>
      </c>
      <c r="C93" s="4" t="s">
        <v>24</v>
      </c>
      <c r="D93" s="5"/>
      <c r="E93" s="5">
        <v>10328.219999999999</v>
      </c>
      <c r="F93" s="38">
        <f t="shared" si="1"/>
        <v>476.42999999998756</v>
      </c>
    </row>
    <row r="94" spans="1:12" x14ac:dyDescent="0.25">
      <c r="A94" s="6">
        <v>41360</v>
      </c>
      <c r="B94" s="17"/>
      <c r="C94" s="4" t="s">
        <v>23</v>
      </c>
      <c r="D94" s="5">
        <v>2.7</v>
      </c>
      <c r="E94" s="5"/>
      <c r="F94" s="38">
        <f t="shared" si="1"/>
        <v>479.12999999998755</v>
      </c>
    </row>
    <row r="95" spans="1:12" x14ac:dyDescent="0.25">
      <c r="A95" s="6">
        <v>41369</v>
      </c>
      <c r="B95" s="17"/>
      <c r="C95" s="4" t="s">
        <v>8</v>
      </c>
      <c r="D95" s="5">
        <v>346</v>
      </c>
      <c r="E95" s="5"/>
      <c r="F95" s="38">
        <f t="shared" si="1"/>
        <v>825.1299999999876</v>
      </c>
    </row>
    <row r="96" spans="1:12" x14ac:dyDescent="0.25">
      <c r="A96" s="6">
        <v>41369</v>
      </c>
      <c r="B96" s="17"/>
      <c r="C96" s="4" t="s">
        <v>8</v>
      </c>
      <c r="D96" s="5">
        <v>573.07000000000005</v>
      </c>
      <c r="E96" s="5"/>
      <c r="F96" s="38">
        <f t="shared" si="1"/>
        <v>1398.1999999999875</v>
      </c>
    </row>
    <row r="97" spans="1:6" x14ac:dyDescent="0.25">
      <c r="A97" s="6">
        <v>41369</v>
      </c>
      <c r="B97" s="17"/>
      <c r="C97" s="4" t="s">
        <v>8</v>
      </c>
      <c r="D97" s="5">
        <v>346.23</v>
      </c>
      <c r="E97" s="5"/>
      <c r="F97" s="38">
        <f t="shared" si="1"/>
        <v>1744.4299999999876</v>
      </c>
    </row>
    <row r="98" spans="1:6" x14ac:dyDescent="0.25">
      <c r="A98" s="6">
        <v>41369</v>
      </c>
      <c r="B98" s="17"/>
      <c r="C98" s="4" t="s">
        <v>8</v>
      </c>
      <c r="D98" s="5">
        <v>2521.31</v>
      </c>
      <c r="E98" s="5"/>
      <c r="F98" s="38">
        <f t="shared" si="1"/>
        <v>4265.739999999987</v>
      </c>
    </row>
    <row r="99" spans="1:6" x14ac:dyDescent="0.25">
      <c r="A99" s="6">
        <v>41374</v>
      </c>
      <c r="B99" s="17"/>
      <c r="C99" s="4" t="s">
        <v>50</v>
      </c>
      <c r="D99" s="5">
        <v>1000</v>
      </c>
      <c r="E99" s="5"/>
      <c r="F99" s="38">
        <f t="shared" si="1"/>
        <v>5265.739999999987</v>
      </c>
    </row>
    <row r="100" spans="1:6" x14ac:dyDescent="0.25">
      <c r="A100" s="6">
        <v>41374</v>
      </c>
      <c r="B100" s="17"/>
      <c r="C100" s="4" t="s">
        <v>14</v>
      </c>
      <c r="D100" s="5"/>
      <c r="E100" s="5">
        <v>4240</v>
      </c>
      <c r="F100" s="38">
        <f t="shared" si="1"/>
        <v>1025.739999999987</v>
      </c>
    </row>
    <row r="101" spans="1:6" x14ac:dyDescent="0.25">
      <c r="A101" s="6">
        <v>41380</v>
      </c>
      <c r="B101" s="17"/>
      <c r="C101" s="4" t="s">
        <v>22</v>
      </c>
      <c r="D101" s="5">
        <v>7514.19</v>
      </c>
      <c r="E101" s="5"/>
      <c r="F101" s="38">
        <f t="shared" si="1"/>
        <v>8539.9299999999857</v>
      </c>
    </row>
    <row r="102" spans="1:6" x14ac:dyDescent="0.25">
      <c r="A102" s="6">
        <v>41381</v>
      </c>
      <c r="B102" s="17">
        <v>119</v>
      </c>
      <c r="C102" s="4" t="s">
        <v>51</v>
      </c>
      <c r="D102" s="5"/>
      <c r="E102" s="5">
        <v>7514.19</v>
      </c>
      <c r="F102" s="38">
        <f t="shared" si="1"/>
        <v>1025.7399999999861</v>
      </c>
    </row>
    <row r="103" spans="1:6" x14ac:dyDescent="0.25">
      <c r="A103" s="6">
        <v>41382</v>
      </c>
      <c r="B103" s="17"/>
      <c r="C103" s="4" t="s">
        <v>8</v>
      </c>
      <c r="D103" s="5">
        <v>3483.76</v>
      </c>
      <c r="E103" s="5"/>
      <c r="F103" s="38">
        <f t="shared" si="1"/>
        <v>4509.4999999999864</v>
      </c>
    </row>
    <row r="104" spans="1:6" x14ac:dyDescent="0.25">
      <c r="A104" s="6">
        <v>41383</v>
      </c>
      <c r="B104" s="17"/>
      <c r="C104" s="4" t="s">
        <v>25</v>
      </c>
      <c r="D104" s="5">
        <v>4065</v>
      </c>
      <c r="E104" s="5"/>
      <c r="F104" s="38">
        <f t="shared" si="1"/>
        <v>8574.4999999999854</v>
      </c>
    </row>
    <row r="105" spans="1:6" x14ac:dyDescent="0.25">
      <c r="A105" s="6">
        <v>41383</v>
      </c>
      <c r="B105" s="17">
        <v>120</v>
      </c>
      <c r="C105" s="4" t="s">
        <v>52</v>
      </c>
      <c r="D105" s="5"/>
      <c r="E105" s="5">
        <v>4065.81</v>
      </c>
      <c r="F105" s="38">
        <f t="shared" si="1"/>
        <v>4508.689999999986</v>
      </c>
    </row>
    <row r="106" spans="1:6" x14ac:dyDescent="0.25">
      <c r="A106" s="6">
        <v>41383</v>
      </c>
      <c r="B106" s="17">
        <v>121</v>
      </c>
      <c r="C106" s="4" t="s">
        <v>53</v>
      </c>
      <c r="D106" s="5"/>
      <c r="E106" s="5">
        <v>2800</v>
      </c>
      <c r="F106" s="38">
        <f t="shared" si="1"/>
        <v>1708.689999999986</v>
      </c>
    </row>
    <row r="107" spans="1:6" x14ac:dyDescent="0.25">
      <c r="A107" s="6">
        <v>41390</v>
      </c>
      <c r="B107" s="17"/>
      <c r="C107" s="4" t="s">
        <v>14</v>
      </c>
      <c r="D107" s="5"/>
      <c r="E107" s="5">
        <v>1000</v>
      </c>
      <c r="F107" s="38">
        <f t="shared" si="1"/>
        <v>708.68999999998596</v>
      </c>
    </row>
    <row r="108" spans="1:6" x14ac:dyDescent="0.25">
      <c r="A108" s="6">
        <v>41390</v>
      </c>
      <c r="B108" s="17"/>
      <c r="C108" s="4" t="s">
        <v>8</v>
      </c>
      <c r="D108" s="5">
        <v>969.66</v>
      </c>
      <c r="E108" s="5"/>
      <c r="F108" s="38">
        <f t="shared" si="1"/>
        <v>1678.3499999999858</v>
      </c>
    </row>
    <row r="109" spans="1:6" x14ac:dyDescent="0.25">
      <c r="A109" s="6">
        <v>41390</v>
      </c>
      <c r="B109" s="17"/>
      <c r="C109" s="4" t="s">
        <v>8</v>
      </c>
      <c r="D109" s="5">
        <v>226.84</v>
      </c>
      <c r="E109" s="5"/>
      <c r="F109" s="38">
        <f t="shared" si="1"/>
        <v>1905.1899999999857</v>
      </c>
    </row>
    <row r="110" spans="1:6" x14ac:dyDescent="0.25">
      <c r="A110" s="6">
        <v>41390</v>
      </c>
      <c r="B110" s="17"/>
      <c r="C110" s="4" t="s">
        <v>8</v>
      </c>
      <c r="D110" s="5">
        <v>119.39</v>
      </c>
      <c r="E110" s="5"/>
      <c r="F110" s="38">
        <f t="shared" si="1"/>
        <v>2024.5799999999858</v>
      </c>
    </row>
    <row r="111" spans="1:6" x14ac:dyDescent="0.25">
      <c r="A111" s="6">
        <v>41390</v>
      </c>
      <c r="B111" s="17"/>
      <c r="C111" s="4" t="s">
        <v>8</v>
      </c>
      <c r="D111" s="5">
        <v>346.23</v>
      </c>
      <c r="E111" s="5"/>
      <c r="F111" s="38">
        <f t="shared" si="1"/>
        <v>2370.8099999999858</v>
      </c>
    </row>
    <row r="112" spans="1:6" x14ac:dyDescent="0.25">
      <c r="A112" s="6">
        <v>41390</v>
      </c>
      <c r="B112" s="17"/>
      <c r="C112" s="4" t="s">
        <v>8</v>
      </c>
      <c r="D112" s="5">
        <v>119.39</v>
      </c>
      <c r="E112" s="5"/>
      <c r="F112" s="38">
        <f t="shared" si="1"/>
        <v>2490.1999999999857</v>
      </c>
    </row>
    <row r="113" spans="1:6" x14ac:dyDescent="0.25">
      <c r="A113" s="6">
        <v>41390</v>
      </c>
      <c r="B113" s="17"/>
      <c r="C113" s="4" t="s">
        <v>8</v>
      </c>
      <c r="D113" s="5">
        <v>465.62</v>
      </c>
      <c r="E113" s="5"/>
      <c r="F113" s="38">
        <f t="shared" si="1"/>
        <v>2955.8199999999856</v>
      </c>
    </row>
    <row r="114" spans="1:6" x14ac:dyDescent="0.25">
      <c r="A114" s="6">
        <v>41390</v>
      </c>
      <c r="B114" s="17"/>
      <c r="C114" s="4" t="s">
        <v>8</v>
      </c>
      <c r="D114" s="5">
        <v>1372.98</v>
      </c>
      <c r="E114" s="5"/>
      <c r="F114" s="38">
        <f t="shared" si="1"/>
        <v>4328.7999999999856</v>
      </c>
    </row>
    <row r="115" spans="1:6" x14ac:dyDescent="0.25">
      <c r="A115" s="6">
        <v>41390</v>
      </c>
      <c r="B115" s="17"/>
      <c r="C115" s="4" t="s">
        <v>8</v>
      </c>
      <c r="D115" s="5">
        <v>119.39</v>
      </c>
      <c r="E115" s="5"/>
      <c r="F115" s="38">
        <f t="shared" si="1"/>
        <v>4448.189999999986</v>
      </c>
    </row>
    <row r="116" spans="1:6" x14ac:dyDescent="0.25">
      <c r="A116" s="6">
        <v>41390</v>
      </c>
      <c r="B116" s="17"/>
      <c r="C116" s="4" t="s">
        <v>22</v>
      </c>
      <c r="D116" s="5">
        <v>50000</v>
      </c>
      <c r="E116" s="5"/>
      <c r="F116" s="38">
        <f t="shared" si="1"/>
        <v>54448.189999999988</v>
      </c>
    </row>
    <row r="117" spans="1:6" x14ac:dyDescent="0.25">
      <c r="A117" s="6">
        <v>41390</v>
      </c>
      <c r="B117" s="17">
        <v>122</v>
      </c>
      <c r="C117" s="4" t="s">
        <v>54</v>
      </c>
      <c r="D117" s="5"/>
      <c r="E117" s="5">
        <v>50417.5</v>
      </c>
      <c r="F117" s="38">
        <f t="shared" si="1"/>
        <v>4030.6899999999878</v>
      </c>
    </row>
    <row r="118" spans="1:6" x14ac:dyDescent="0.25">
      <c r="A118" s="6">
        <v>41393</v>
      </c>
      <c r="B118" s="17">
        <v>123</v>
      </c>
      <c r="C118" s="4" t="s">
        <v>55</v>
      </c>
      <c r="D118" s="5"/>
      <c r="E118" s="5">
        <v>3812.02</v>
      </c>
      <c r="F118" s="38">
        <f t="shared" si="1"/>
        <v>218.66999999998779</v>
      </c>
    </row>
    <row r="119" spans="1:6" x14ac:dyDescent="0.25">
      <c r="A119" s="6">
        <v>41394</v>
      </c>
      <c r="B119" s="17"/>
      <c r="C119" s="4" t="s">
        <v>8</v>
      </c>
      <c r="D119" s="5">
        <v>358.17</v>
      </c>
      <c r="E119" s="5"/>
      <c r="F119" s="38">
        <f t="shared" si="1"/>
        <v>576.83999999998787</v>
      </c>
    </row>
    <row r="120" spans="1:6" x14ac:dyDescent="0.25">
      <c r="A120" s="6">
        <v>41394</v>
      </c>
      <c r="B120" s="17"/>
      <c r="C120" s="4" t="s">
        <v>8</v>
      </c>
      <c r="D120" s="5">
        <v>358.17</v>
      </c>
      <c r="E120" s="5"/>
      <c r="F120" s="38">
        <f t="shared" si="1"/>
        <v>935.00999999998794</v>
      </c>
    </row>
    <row r="121" spans="1:6" x14ac:dyDescent="0.25">
      <c r="A121" s="6">
        <v>41394</v>
      </c>
      <c r="B121" s="17"/>
      <c r="C121" s="4" t="s">
        <v>8</v>
      </c>
      <c r="D121" s="5">
        <v>484.63</v>
      </c>
      <c r="E121" s="5"/>
      <c r="F121" s="38">
        <f t="shared" si="1"/>
        <v>1419.639999999988</v>
      </c>
    </row>
    <row r="122" spans="1:6" x14ac:dyDescent="0.25">
      <c r="A122" s="6">
        <v>41394</v>
      </c>
      <c r="B122" s="17"/>
      <c r="C122" s="4" t="s">
        <v>8</v>
      </c>
      <c r="D122" s="5">
        <v>931.24</v>
      </c>
      <c r="E122" s="5"/>
      <c r="F122" s="38">
        <f t="shared" si="1"/>
        <v>2350.8799999999883</v>
      </c>
    </row>
    <row r="123" spans="1:6" x14ac:dyDescent="0.25">
      <c r="A123" s="6">
        <v>41394</v>
      </c>
      <c r="B123" s="17"/>
      <c r="C123" s="4" t="s">
        <v>8</v>
      </c>
      <c r="D123" s="5">
        <v>119.39</v>
      </c>
      <c r="E123" s="5"/>
      <c r="F123" s="38">
        <f t="shared" si="1"/>
        <v>2470.2699999999882</v>
      </c>
    </row>
    <row r="124" spans="1:6" x14ac:dyDescent="0.25">
      <c r="A124" s="6">
        <v>41394</v>
      </c>
      <c r="B124" s="17"/>
      <c r="C124" s="4" t="s">
        <v>8</v>
      </c>
      <c r="D124" s="5">
        <v>773.32</v>
      </c>
      <c r="E124" s="5"/>
      <c r="F124" s="38">
        <f t="shared" si="1"/>
        <v>3243.5899999999883</v>
      </c>
    </row>
    <row r="125" spans="1:6" x14ac:dyDescent="0.25">
      <c r="A125" s="6">
        <v>41394</v>
      </c>
      <c r="B125" s="17"/>
      <c r="C125" s="4" t="s">
        <v>8</v>
      </c>
      <c r="D125" s="5">
        <v>346.23</v>
      </c>
      <c r="E125" s="5"/>
      <c r="F125" s="38">
        <f t="shared" si="1"/>
        <v>3589.8199999999883</v>
      </c>
    </row>
    <row r="126" spans="1:6" x14ac:dyDescent="0.25">
      <c r="A126" s="6">
        <v>41394</v>
      </c>
      <c r="B126" s="17">
        <v>124</v>
      </c>
      <c r="C126" s="4" t="s">
        <v>56</v>
      </c>
      <c r="D126" s="5"/>
      <c r="E126" s="5">
        <v>2200</v>
      </c>
      <c r="F126" s="38">
        <f t="shared" si="1"/>
        <v>1389.8199999999883</v>
      </c>
    </row>
    <row r="127" spans="1:6" x14ac:dyDescent="0.25">
      <c r="A127" s="6">
        <v>41394</v>
      </c>
      <c r="B127" s="17"/>
      <c r="C127" s="4" t="s">
        <v>23</v>
      </c>
      <c r="D127" s="5">
        <v>0.46</v>
      </c>
      <c r="E127" s="5"/>
      <c r="F127" s="38">
        <f t="shared" si="1"/>
        <v>1390.2799999999884</v>
      </c>
    </row>
    <row r="128" spans="1:6" x14ac:dyDescent="0.25">
      <c r="A128" s="6">
        <v>41401</v>
      </c>
      <c r="B128" s="17"/>
      <c r="C128" s="4" t="s">
        <v>8</v>
      </c>
      <c r="D128" s="5">
        <v>619.14</v>
      </c>
      <c r="E128" s="5"/>
      <c r="F128" s="38">
        <f t="shared" si="1"/>
        <v>2009.4199999999882</v>
      </c>
    </row>
    <row r="129" spans="1:12" x14ac:dyDescent="0.25">
      <c r="A129" s="6">
        <v>41402</v>
      </c>
      <c r="B129" s="17"/>
      <c r="C129" s="4" t="s">
        <v>14</v>
      </c>
      <c r="D129" s="5"/>
      <c r="E129" s="5">
        <v>2000</v>
      </c>
      <c r="F129" s="38">
        <f t="shared" si="1"/>
        <v>9.4199999999882493</v>
      </c>
    </row>
    <row r="130" spans="1:12" x14ac:dyDescent="0.25">
      <c r="A130" s="6">
        <v>41403</v>
      </c>
      <c r="B130" s="17"/>
      <c r="C130" s="4" t="s">
        <v>8</v>
      </c>
      <c r="D130" s="5">
        <v>226.84</v>
      </c>
      <c r="E130" s="5"/>
      <c r="F130" s="38">
        <f t="shared" si="1"/>
        <v>236.25999999998825</v>
      </c>
    </row>
    <row r="131" spans="1:12" x14ac:dyDescent="0.25">
      <c r="A131" s="6">
        <v>41403</v>
      </c>
      <c r="B131" s="17"/>
      <c r="C131" s="4" t="s">
        <v>8</v>
      </c>
      <c r="D131" s="5">
        <v>226.84</v>
      </c>
      <c r="E131" s="37"/>
      <c r="F131" s="38">
        <f t="shared" si="1"/>
        <v>463.09999999998826</v>
      </c>
    </row>
    <row r="132" spans="1:12" x14ac:dyDescent="0.25">
      <c r="A132" s="6">
        <v>41403</v>
      </c>
      <c r="B132" s="17"/>
      <c r="C132" s="4" t="s">
        <v>8</v>
      </c>
      <c r="D132" s="5">
        <v>226.84</v>
      </c>
      <c r="E132" s="5"/>
      <c r="F132" s="38">
        <f t="shared" si="1"/>
        <v>689.93999999998823</v>
      </c>
    </row>
    <row r="133" spans="1:12" x14ac:dyDescent="0.25">
      <c r="A133" s="6">
        <v>41408</v>
      </c>
      <c r="B133" s="17"/>
      <c r="C133" s="4" t="s">
        <v>25</v>
      </c>
      <c r="D133" s="5">
        <v>3900</v>
      </c>
      <c r="E133" s="5"/>
      <c r="F133" s="38">
        <f t="shared" si="1"/>
        <v>4589.9399999999878</v>
      </c>
    </row>
    <row r="134" spans="1:12" x14ac:dyDescent="0.25">
      <c r="A134" s="6">
        <v>41409</v>
      </c>
      <c r="B134" s="17">
        <v>125</v>
      </c>
      <c r="C134" s="4" t="s">
        <v>57</v>
      </c>
      <c r="D134" s="5"/>
      <c r="E134" s="5">
        <v>3900</v>
      </c>
      <c r="F134" s="38">
        <f t="shared" ref="F134:F197" si="2">F133+D134-E134</f>
        <v>689.93999999998778</v>
      </c>
    </row>
    <row r="135" spans="1:12" x14ac:dyDescent="0.25">
      <c r="A135" s="6">
        <v>41410</v>
      </c>
      <c r="B135" s="17"/>
      <c r="C135" s="4" t="s">
        <v>25</v>
      </c>
      <c r="D135" s="5">
        <v>40000</v>
      </c>
      <c r="E135" s="5"/>
      <c r="F135" s="38">
        <f t="shared" si="2"/>
        <v>40689.939999999988</v>
      </c>
    </row>
    <row r="136" spans="1:12" x14ac:dyDescent="0.25">
      <c r="A136" s="6">
        <v>41410</v>
      </c>
      <c r="B136" s="17">
        <v>126</v>
      </c>
      <c r="C136" s="4" t="s">
        <v>58</v>
      </c>
      <c r="D136" s="5"/>
      <c r="E136" s="5">
        <v>12000</v>
      </c>
      <c r="F136" s="38">
        <f t="shared" si="2"/>
        <v>28689.939999999988</v>
      </c>
    </row>
    <row r="137" spans="1:12" x14ac:dyDescent="0.25">
      <c r="A137" s="6">
        <v>41410</v>
      </c>
      <c r="B137" s="17">
        <v>127</v>
      </c>
      <c r="C137" s="4" t="s">
        <v>58</v>
      </c>
      <c r="D137" s="5"/>
      <c r="E137" s="5">
        <v>2200</v>
      </c>
      <c r="F137" s="38">
        <f t="shared" si="2"/>
        <v>26489.939999999988</v>
      </c>
    </row>
    <row r="138" spans="1:12" x14ac:dyDescent="0.25">
      <c r="A138" s="6">
        <v>41410</v>
      </c>
      <c r="B138" s="17">
        <v>128</v>
      </c>
      <c r="C138" s="4" t="s">
        <v>59</v>
      </c>
      <c r="D138" s="5"/>
      <c r="E138" s="5">
        <v>4420</v>
      </c>
      <c r="F138" s="38">
        <f t="shared" si="2"/>
        <v>22069.939999999988</v>
      </c>
    </row>
    <row r="139" spans="1:12" x14ac:dyDescent="0.25">
      <c r="A139" s="6">
        <v>41414</v>
      </c>
      <c r="B139" s="17"/>
      <c r="C139" s="4" t="s">
        <v>8</v>
      </c>
      <c r="D139" s="5">
        <v>348.59</v>
      </c>
      <c r="E139" s="5"/>
      <c r="F139" s="38">
        <f t="shared" si="2"/>
        <v>22418.529999999988</v>
      </c>
    </row>
    <row r="140" spans="1:12" x14ac:dyDescent="0.25">
      <c r="A140" s="6">
        <v>41414</v>
      </c>
      <c r="B140" s="17"/>
      <c r="C140" s="4" t="s">
        <v>25</v>
      </c>
      <c r="D140" s="5">
        <v>8000</v>
      </c>
      <c r="E140" s="5"/>
      <c r="F140" s="38">
        <f t="shared" si="2"/>
        <v>30418.529999999988</v>
      </c>
    </row>
    <row r="141" spans="1:12" x14ac:dyDescent="0.25">
      <c r="A141" s="6">
        <v>41411</v>
      </c>
      <c r="B141" s="17">
        <v>129</v>
      </c>
      <c r="C141" s="4" t="s">
        <v>60</v>
      </c>
      <c r="D141" s="5"/>
      <c r="E141" s="9">
        <v>2153.5500000000002</v>
      </c>
      <c r="F141" s="38">
        <f t="shared" si="2"/>
        <v>28264.979999999989</v>
      </c>
    </row>
    <row r="142" spans="1:12" x14ac:dyDescent="0.25">
      <c r="A142" s="6">
        <v>41416</v>
      </c>
      <c r="B142" s="17">
        <v>131</v>
      </c>
      <c r="C142" s="4" t="s">
        <v>61</v>
      </c>
      <c r="D142" s="5"/>
      <c r="E142" s="5">
        <v>10000</v>
      </c>
      <c r="F142" s="38">
        <f t="shared" si="2"/>
        <v>18264.979999999989</v>
      </c>
    </row>
    <row r="143" spans="1:12" x14ac:dyDescent="0.25">
      <c r="A143" s="6">
        <v>41417</v>
      </c>
      <c r="B143" s="17"/>
      <c r="C143" s="4" t="s">
        <v>8</v>
      </c>
      <c r="D143" s="5">
        <v>238.78</v>
      </c>
      <c r="E143" s="5"/>
      <c r="F143" s="38">
        <f t="shared" si="2"/>
        <v>18503.759999999987</v>
      </c>
      <c r="H143" s="108" t="s">
        <v>69</v>
      </c>
      <c r="I143" s="108"/>
      <c r="J143" s="108"/>
      <c r="K143" s="108"/>
      <c r="L143" s="108"/>
    </row>
    <row r="144" spans="1:12" x14ac:dyDescent="0.25">
      <c r="A144" s="6">
        <v>41417</v>
      </c>
      <c r="B144" s="17"/>
      <c r="C144" s="4" t="s">
        <v>8</v>
      </c>
      <c r="D144" s="5">
        <v>697.18</v>
      </c>
      <c r="E144" s="5"/>
      <c r="F144" s="38">
        <f t="shared" si="2"/>
        <v>19200.939999999988</v>
      </c>
      <c r="H144" s="11" t="s">
        <v>12</v>
      </c>
      <c r="K144" s="11" t="s">
        <v>70</v>
      </c>
    </row>
    <row r="145" spans="1:11" x14ac:dyDescent="0.25">
      <c r="A145" s="6">
        <v>41417</v>
      </c>
      <c r="B145" s="17"/>
      <c r="C145" s="4" t="s">
        <v>8</v>
      </c>
      <c r="D145" s="5">
        <v>238.78</v>
      </c>
      <c r="E145" s="5"/>
      <c r="F145" s="38">
        <f t="shared" si="2"/>
        <v>19439.719999999987</v>
      </c>
      <c r="H145" s="33">
        <v>-17124.080000000002</v>
      </c>
      <c r="K145" s="1">
        <v>9875.92</v>
      </c>
    </row>
    <row r="146" spans="1:11" x14ac:dyDescent="0.25">
      <c r="A146" s="6">
        <v>41411</v>
      </c>
      <c r="B146" s="17">
        <v>130</v>
      </c>
      <c r="C146" s="4" t="s">
        <v>62</v>
      </c>
      <c r="D146" s="5"/>
      <c r="E146" s="5">
        <v>7514.19</v>
      </c>
      <c r="F146" s="38">
        <f t="shared" si="2"/>
        <v>11925.529999999988</v>
      </c>
      <c r="H146" s="2"/>
      <c r="K146" s="1"/>
    </row>
    <row r="147" spans="1:11" x14ac:dyDescent="0.25">
      <c r="A147" s="6">
        <v>41419</v>
      </c>
      <c r="B147" s="17">
        <v>132</v>
      </c>
      <c r="C147" s="4" t="s">
        <v>63</v>
      </c>
      <c r="D147" s="5"/>
      <c r="E147" s="5">
        <v>17000</v>
      </c>
      <c r="F147" s="38">
        <f t="shared" si="2"/>
        <v>-5074.4700000000121</v>
      </c>
      <c r="H147" s="2"/>
      <c r="K147" s="1"/>
    </row>
    <row r="148" spans="1:11" x14ac:dyDescent="0.25">
      <c r="A148" s="6">
        <v>41419</v>
      </c>
      <c r="B148" s="17">
        <v>133</v>
      </c>
      <c r="C148" s="4" t="s">
        <v>63</v>
      </c>
      <c r="D148" s="5"/>
      <c r="E148" s="5">
        <v>10000</v>
      </c>
      <c r="F148" s="38">
        <f t="shared" si="2"/>
        <v>-15074.470000000012</v>
      </c>
      <c r="H148" s="26"/>
    </row>
    <row r="149" spans="1:11" x14ac:dyDescent="0.25">
      <c r="A149" s="6">
        <v>41418</v>
      </c>
      <c r="B149" s="17">
        <v>134</v>
      </c>
      <c r="C149" s="4" t="s">
        <v>64</v>
      </c>
      <c r="D149" s="5"/>
      <c r="E149" s="5">
        <v>8057.19</v>
      </c>
      <c r="F149" s="38">
        <f t="shared" si="2"/>
        <v>-23131.660000000011</v>
      </c>
      <c r="H149" s="27"/>
      <c r="I149" s="113" t="s">
        <v>30</v>
      </c>
      <c r="J149" s="107"/>
      <c r="K149" s="2">
        <v>17000</v>
      </c>
    </row>
    <row r="150" spans="1:11" x14ac:dyDescent="0.25">
      <c r="A150" s="6">
        <v>41422</v>
      </c>
      <c r="B150" s="17"/>
      <c r="C150" s="4" t="s">
        <v>8</v>
      </c>
      <c r="D150" s="5">
        <v>14500</v>
      </c>
      <c r="E150" s="5"/>
      <c r="F150" s="38">
        <f t="shared" si="2"/>
        <v>-8631.6600000000108</v>
      </c>
      <c r="H150" s="28"/>
      <c r="I150" s="113" t="s">
        <v>91</v>
      </c>
      <c r="J150" s="107"/>
      <c r="K150" s="2">
        <v>10000</v>
      </c>
    </row>
    <row r="151" spans="1:11" x14ac:dyDescent="0.25">
      <c r="A151" s="6">
        <v>41422</v>
      </c>
      <c r="B151" s="17">
        <v>135</v>
      </c>
      <c r="C151" s="4" t="s">
        <v>65</v>
      </c>
      <c r="D151" s="5"/>
      <c r="E151" s="5">
        <v>14500</v>
      </c>
      <c r="F151" s="38">
        <f t="shared" si="2"/>
        <v>-23131.660000000011</v>
      </c>
      <c r="H151" s="28"/>
      <c r="I151" s="113"/>
      <c r="J151" s="107"/>
      <c r="K151" s="2"/>
    </row>
    <row r="152" spans="1:11" x14ac:dyDescent="0.25">
      <c r="A152" s="6">
        <v>41425</v>
      </c>
      <c r="B152" s="17"/>
      <c r="C152" s="4" t="s">
        <v>8</v>
      </c>
      <c r="D152" s="5">
        <v>238.78</v>
      </c>
      <c r="E152" s="5"/>
      <c r="F152" s="38">
        <f t="shared" si="2"/>
        <v>-22892.880000000012</v>
      </c>
      <c r="H152" s="28"/>
      <c r="I152" s="60"/>
      <c r="J152" s="61"/>
      <c r="K152" s="2"/>
    </row>
    <row r="153" spans="1:11" x14ac:dyDescent="0.25">
      <c r="A153" s="6">
        <v>41425</v>
      </c>
      <c r="B153" s="17"/>
      <c r="C153" s="4" t="s">
        <v>38</v>
      </c>
      <c r="D153" s="5">
        <v>20000</v>
      </c>
      <c r="E153" s="5"/>
      <c r="F153" s="38">
        <f t="shared" si="2"/>
        <v>-2892.8800000000119</v>
      </c>
      <c r="H153" s="28"/>
      <c r="I153" s="113"/>
      <c r="J153" s="107"/>
      <c r="K153" s="13"/>
    </row>
    <row r="154" spans="1:11" x14ac:dyDescent="0.25">
      <c r="A154" s="6">
        <v>41425</v>
      </c>
      <c r="B154" s="17">
        <v>136</v>
      </c>
      <c r="C154" s="4" t="s">
        <v>66</v>
      </c>
      <c r="D154" s="5"/>
      <c r="E154" s="5">
        <v>3465</v>
      </c>
      <c r="F154" s="38">
        <f t="shared" si="2"/>
        <v>-6357.8800000000119</v>
      </c>
      <c r="H154" s="28"/>
      <c r="I154" s="113"/>
      <c r="J154" s="107"/>
      <c r="K154" s="2"/>
    </row>
    <row r="155" spans="1:11" x14ac:dyDescent="0.25">
      <c r="A155" s="6">
        <v>41425</v>
      </c>
      <c r="B155" s="17">
        <v>137</v>
      </c>
      <c r="C155" s="4" t="s">
        <v>67</v>
      </c>
      <c r="D155" s="5"/>
      <c r="E155" s="5">
        <v>3253.37</v>
      </c>
      <c r="F155" s="38">
        <f t="shared" si="2"/>
        <v>-9611.2500000000109</v>
      </c>
      <c r="H155" s="28"/>
      <c r="I155" s="111"/>
      <c r="J155" s="112"/>
      <c r="K155" s="2"/>
    </row>
    <row r="156" spans="1:11" x14ac:dyDescent="0.25">
      <c r="A156" s="6">
        <v>41425</v>
      </c>
      <c r="B156" s="17">
        <v>138</v>
      </c>
      <c r="C156" s="4" t="s">
        <v>68</v>
      </c>
      <c r="D156" s="5"/>
      <c r="E156" s="37">
        <v>7514.19</v>
      </c>
      <c r="F156" s="38">
        <f t="shared" si="2"/>
        <v>-17125.44000000001</v>
      </c>
      <c r="H156" s="32"/>
      <c r="I156" s="62"/>
      <c r="J156" s="62"/>
      <c r="K156" s="2"/>
    </row>
    <row r="157" spans="1:11" ht="15.75" thickBot="1" x14ac:dyDescent="0.3">
      <c r="A157" s="6">
        <v>41425</v>
      </c>
      <c r="B157" s="17"/>
      <c r="C157" s="4" t="s">
        <v>23</v>
      </c>
      <c r="D157" s="5">
        <v>1.36</v>
      </c>
      <c r="E157" s="5"/>
      <c r="F157" s="38">
        <f t="shared" si="2"/>
        <v>-17124.080000000009</v>
      </c>
      <c r="H157" s="12">
        <f>H145</f>
        <v>-17124.080000000002</v>
      </c>
      <c r="K157" s="12">
        <f>K145-K149-K150</f>
        <v>-17124.080000000002</v>
      </c>
    </row>
    <row r="158" spans="1:11" ht="15.75" thickTop="1" x14ac:dyDescent="0.25">
      <c r="A158" s="6">
        <v>41429</v>
      </c>
      <c r="B158" s="17"/>
      <c r="C158" s="4" t="s">
        <v>21</v>
      </c>
      <c r="D158" s="5">
        <v>30000</v>
      </c>
      <c r="E158" s="5"/>
      <c r="F158" s="38">
        <f t="shared" si="2"/>
        <v>12875.919999999991</v>
      </c>
      <c r="H158" s="42"/>
      <c r="K158" s="42"/>
    </row>
    <row r="159" spans="1:11" x14ac:dyDescent="0.25">
      <c r="A159" s="6">
        <v>41430</v>
      </c>
      <c r="B159" s="17"/>
      <c r="C159" s="4" t="s">
        <v>28</v>
      </c>
      <c r="D159" s="5">
        <v>3000</v>
      </c>
      <c r="E159" s="5"/>
      <c r="F159" s="38">
        <f t="shared" si="2"/>
        <v>15875.919999999991</v>
      </c>
      <c r="H159" s="42"/>
      <c r="K159" s="42"/>
    </row>
    <row r="160" spans="1:11" x14ac:dyDescent="0.25">
      <c r="A160" s="6">
        <v>41431</v>
      </c>
      <c r="B160" s="17"/>
      <c r="C160" s="4" t="s">
        <v>8</v>
      </c>
      <c r="D160" s="5">
        <v>599.55999999999995</v>
      </c>
      <c r="E160" s="5"/>
      <c r="F160" s="38">
        <f t="shared" si="2"/>
        <v>16475.479999999992</v>
      </c>
      <c r="H160" s="42"/>
      <c r="K160" s="42"/>
    </row>
    <row r="161" spans="1:11" x14ac:dyDescent="0.25">
      <c r="A161" s="6">
        <v>41431</v>
      </c>
      <c r="B161" s="17"/>
      <c r="C161" s="4" t="s">
        <v>8</v>
      </c>
      <c r="D161" s="5">
        <v>203.4</v>
      </c>
      <c r="E161" s="5"/>
      <c r="F161" s="38">
        <f t="shared" si="2"/>
        <v>16678.879999999994</v>
      </c>
      <c r="H161" s="42"/>
      <c r="K161" s="42"/>
    </row>
    <row r="162" spans="1:11" x14ac:dyDescent="0.25">
      <c r="A162" s="6">
        <v>41431</v>
      </c>
      <c r="B162" s="17">
        <v>139</v>
      </c>
      <c r="C162" s="4" t="s">
        <v>80</v>
      </c>
      <c r="D162" s="5"/>
      <c r="E162" s="5">
        <v>10000</v>
      </c>
      <c r="F162" s="38">
        <f t="shared" si="2"/>
        <v>6678.8799999999937</v>
      </c>
      <c r="H162" s="42"/>
      <c r="K162" s="42"/>
    </row>
    <row r="163" spans="1:11" x14ac:dyDescent="0.25">
      <c r="A163" s="6">
        <v>41432</v>
      </c>
      <c r="B163" s="17"/>
      <c r="C163" s="4" t="s">
        <v>8</v>
      </c>
      <c r="D163" s="5">
        <v>988</v>
      </c>
      <c r="E163" s="5"/>
      <c r="F163" s="38">
        <f t="shared" si="2"/>
        <v>7666.8799999999937</v>
      </c>
      <c r="H163" s="42"/>
      <c r="K163" s="42"/>
    </row>
    <row r="164" spans="1:11" x14ac:dyDescent="0.25">
      <c r="A164" s="6">
        <v>41432</v>
      </c>
      <c r="B164" s="17"/>
      <c r="C164" s="4" t="s">
        <v>7</v>
      </c>
      <c r="D164" s="5">
        <v>6000</v>
      </c>
      <c r="E164" s="5"/>
      <c r="F164" s="38">
        <f t="shared" si="2"/>
        <v>13666.879999999994</v>
      </c>
      <c r="H164" s="42"/>
      <c r="K164" s="42"/>
    </row>
    <row r="165" spans="1:11" x14ac:dyDescent="0.25">
      <c r="A165" s="6">
        <v>41432</v>
      </c>
      <c r="B165" s="17"/>
      <c r="C165" s="4" t="s">
        <v>7</v>
      </c>
      <c r="D165" s="5">
        <v>14000</v>
      </c>
      <c r="E165" s="5"/>
      <c r="F165" s="38">
        <f t="shared" si="2"/>
        <v>27666.879999999994</v>
      </c>
      <c r="H165" s="42"/>
      <c r="K165" s="42"/>
    </row>
    <row r="166" spans="1:11" x14ac:dyDescent="0.25">
      <c r="A166" s="6">
        <v>41432</v>
      </c>
      <c r="B166" s="17"/>
      <c r="C166" s="4" t="s">
        <v>7</v>
      </c>
      <c r="D166" s="5">
        <v>12000</v>
      </c>
      <c r="E166" s="5"/>
      <c r="F166" s="38">
        <f t="shared" si="2"/>
        <v>39666.87999999999</v>
      </c>
      <c r="H166" s="42"/>
      <c r="K166" s="42"/>
    </row>
    <row r="167" spans="1:11" x14ac:dyDescent="0.25">
      <c r="A167" s="6">
        <v>41432</v>
      </c>
      <c r="B167" s="17">
        <v>140</v>
      </c>
      <c r="C167" s="4" t="s">
        <v>81</v>
      </c>
      <c r="D167" s="5"/>
      <c r="E167" s="5">
        <v>12000</v>
      </c>
      <c r="F167" s="38">
        <f t="shared" si="2"/>
        <v>27666.87999999999</v>
      </c>
      <c r="H167" s="42"/>
      <c r="K167" s="42"/>
    </row>
    <row r="168" spans="1:11" x14ac:dyDescent="0.25">
      <c r="A168" s="6">
        <v>41435</v>
      </c>
      <c r="B168" s="17">
        <v>141</v>
      </c>
      <c r="C168" s="4" t="s">
        <v>82</v>
      </c>
      <c r="D168" s="5"/>
      <c r="E168" s="5">
        <v>5062</v>
      </c>
      <c r="F168" s="38">
        <f t="shared" si="2"/>
        <v>22604.87999999999</v>
      </c>
      <c r="H168" s="42"/>
      <c r="K168" s="42"/>
    </row>
    <row r="169" spans="1:11" x14ac:dyDescent="0.25">
      <c r="A169" s="6">
        <v>41435</v>
      </c>
      <c r="B169" s="17">
        <v>142</v>
      </c>
      <c r="C169" s="4" t="s">
        <v>29</v>
      </c>
      <c r="D169" s="5"/>
      <c r="E169" s="5">
        <v>15000</v>
      </c>
      <c r="F169" s="38">
        <f t="shared" si="2"/>
        <v>7604.8799999999901</v>
      </c>
      <c r="H169" s="42"/>
      <c r="K169" s="42"/>
    </row>
    <row r="170" spans="1:11" x14ac:dyDescent="0.25">
      <c r="A170" s="6">
        <v>41439</v>
      </c>
      <c r="B170" s="17"/>
      <c r="C170" s="4" t="s">
        <v>25</v>
      </c>
      <c r="D170" s="5">
        <v>20000</v>
      </c>
      <c r="E170" s="5"/>
      <c r="F170" s="38">
        <f t="shared" si="2"/>
        <v>27604.87999999999</v>
      </c>
      <c r="H170" s="42"/>
      <c r="K170" s="42"/>
    </row>
    <row r="171" spans="1:11" x14ac:dyDescent="0.25">
      <c r="A171" s="6">
        <v>41439</v>
      </c>
      <c r="B171" s="17"/>
      <c r="C171" s="4" t="s">
        <v>14</v>
      </c>
      <c r="D171" s="5"/>
      <c r="E171" s="5">
        <v>2800</v>
      </c>
      <c r="F171" s="38">
        <f t="shared" si="2"/>
        <v>24804.87999999999</v>
      </c>
      <c r="H171" s="42"/>
      <c r="K171" s="42"/>
    </row>
    <row r="172" spans="1:11" x14ac:dyDescent="0.25">
      <c r="A172" s="6">
        <v>41439</v>
      </c>
      <c r="B172" s="17">
        <v>143</v>
      </c>
      <c r="C172" s="4" t="s">
        <v>78</v>
      </c>
      <c r="D172" s="5"/>
      <c r="E172" s="5">
        <v>20000</v>
      </c>
      <c r="F172" s="38">
        <f t="shared" si="2"/>
        <v>4804.8799999999901</v>
      </c>
      <c r="H172" s="42"/>
      <c r="K172" s="42"/>
    </row>
    <row r="173" spans="1:11" x14ac:dyDescent="0.25">
      <c r="A173" s="6">
        <v>41444</v>
      </c>
      <c r="B173" s="17"/>
      <c r="C173" s="4" t="s">
        <v>79</v>
      </c>
      <c r="D173" s="5">
        <v>6000</v>
      </c>
      <c r="E173" s="5"/>
      <c r="F173" s="38">
        <f t="shared" si="2"/>
        <v>10804.87999999999</v>
      </c>
      <c r="H173" s="42"/>
      <c r="K173" s="42"/>
    </row>
    <row r="174" spans="1:11" x14ac:dyDescent="0.25">
      <c r="A174" s="6">
        <v>41444</v>
      </c>
      <c r="B174" s="17">
        <v>144</v>
      </c>
      <c r="C174" s="4" t="s">
        <v>29</v>
      </c>
      <c r="D174" s="5"/>
      <c r="E174" s="5">
        <v>10000</v>
      </c>
      <c r="F174" s="38">
        <f t="shared" si="2"/>
        <v>804.8799999999901</v>
      </c>
      <c r="H174" s="42"/>
      <c r="K174" s="42"/>
    </row>
    <row r="175" spans="1:11" x14ac:dyDescent="0.25">
      <c r="A175" s="6">
        <v>41453</v>
      </c>
      <c r="B175" s="17"/>
      <c r="C175" s="4" t="s">
        <v>23</v>
      </c>
      <c r="D175" s="5">
        <v>0.99</v>
      </c>
      <c r="E175" s="5"/>
      <c r="F175" s="38">
        <f t="shared" si="2"/>
        <v>805.86999999999011</v>
      </c>
      <c r="H175" s="42"/>
      <c r="K175" s="42"/>
    </row>
    <row r="176" spans="1:11" x14ac:dyDescent="0.25">
      <c r="A176" s="6">
        <v>41460</v>
      </c>
      <c r="B176" s="17"/>
      <c r="C176" s="4" t="s">
        <v>8</v>
      </c>
      <c r="D176" s="5">
        <v>60</v>
      </c>
      <c r="E176" s="5"/>
      <c r="F176" s="38">
        <f t="shared" si="2"/>
        <v>865.86999999999011</v>
      </c>
      <c r="H176" s="42"/>
      <c r="K176" s="42"/>
    </row>
    <row r="177" spans="1:11" x14ac:dyDescent="0.25">
      <c r="A177" s="6">
        <v>41460</v>
      </c>
      <c r="B177" s="17"/>
      <c r="C177" s="4" t="s">
        <v>8</v>
      </c>
      <c r="D177" s="5">
        <v>83.57</v>
      </c>
      <c r="E177" s="5"/>
      <c r="F177" s="38">
        <f t="shared" si="2"/>
        <v>949.43999999999005</v>
      </c>
      <c r="H177" s="42"/>
      <c r="K177" s="42"/>
    </row>
    <row r="178" spans="1:11" x14ac:dyDescent="0.25">
      <c r="A178" s="6">
        <v>41465</v>
      </c>
      <c r="B178" s="17"/>
      <c r="C178" s="4" t="s">
        <v>25</v>
      </c>
      <c r="D178" s="5">
        <v>10000</v>
      </c>
      <c r="E178" s="5"/>
      <c r="F178" s="38">
        <f t="shared" si="2"/>
        <v>10949.43999999999</v>
      </c>
      <c r="H178" s="42"/>
      <c r="K178" s="42"/>
    </row>
    <row r="179" spans="1:11" x14ac:dyDescent="0.25">
      <c r="A179" s="6">
        <v>41470</v>
      </c>
      <c r="B179" s="17"/>
      <c r="C179" s="4" t="s">
        <v>28</v>
      </c>
      <c r="D179" s="5">
        <v>2000</v>
      </c>
      <c r="E179" s="5"/>
      <c r="F179" s="38">
        <f t="shared" si="2"/>
        <v>12949.43999999999</v>
      </c>
      <c r="H179" s="42"/>
      <c r="K179" s="42"/>
    </row>
    <row r="180" spans="1:11" x14ac:dyDescent="0.25">
      <c r="A180" s="6">
        <v>41470</v>
      </c>
      <c r="B180" s="17"/>
      <c r="C180" s="4" t="s">
        <v>38</v>
      </c>
      <c r="D180" s="5">
        <v>2000</v>
      </c>
      <c r="E180" s="5"/>
      <c r="F180" s="38">
        <f t="shared" si="2"/>
        <v>14949.43999999999</v>
      </c>
      <c r="H180" s="42"/>
      <c r="K180" s="42"/>
    </row>
    <row r="181" spans="1:11" x14ac:dyDescent="0.25">
      <c r="A181" s="6">
        <v>41470</v>
      </c>
      <c r="B181" s="17"/>
      <c r="C181" s="4" t="s">
        <v>28</v>
      </c>
      <c r="D181" s="5">
        <v>500</v>
      </c>
      <c r="E181" s="5"/>
      <c r="F181" s="38">
        <f t="shared" si="2"/>
        <v>15449.43999999999</v>
      </c>
      <c r="H181" s="42"/>
      <c r="K181" s="42"/>
    </row>
    <row r="182" spans="1:11" x14ac:dyDescent="0.25">
      <c r="A182" s="34">
        <v>41470</v>
      </c>
      <c r="B182" s="36">
        <v>145</v>
      </c>
      <c r="C182" s="20" t="s">
        <v>71</v>
      </c>
      <c r="D182" s="37"/>
      <c r="E182" s="37">
        <v>10000</v>
      </c>
      <c r="F182" s="38">
        <f t="shared" si="2"/>
        <v>5449.4399999999896</v>
      </c>
    </row>
    <row r="183" spans="1:11" x14ac:dyDescent="0.25">
      <c r="A183" s="6">
        <v>41477</v>
      </c>
      <c r="B183" s="17"/>
      <c r="C183" s="4" t="s">
        <v>8</v>
      </c>
      <c r="D183" s="5">
        <v>377.38</v>
      </c>
      <c r="E183" s="5"/>
      <c r="F183" s="38">
        <f t="shared" si="2"/>
        <v>5826.8199999999897</v>
      </c>
    </row>
    <row r="184" spans="1:11" x14ac:dyDescent="0.25">
      <c r="A184" s="6">
        <v>41478</v>
      </c>
      <c r="B184" s="17"/>
      <c r="C184" s="4" t="s">
        <v>25</v>
      </c>
      <c r="D184" s="5">
        <v>10000</v>
      </c>
      <c r="E184" s="5"/>
      <c r="F184" s="38">
        <f t="shared" si="2"/>
        <v>15826.819999999989</v>
      </c>
    </row>
    <row r="185" spans="1:11" x14ac:dyDescent="0.25">
      <c r="A185" s="6">
        <v>41484</v>
      </c>
      <c r="B185" s="17"/>
      <c r="C185" s="4" t="s">
        <v>25</v>
      </c>
      <c r="D185" s="5">
        <v>4000</v>
      </c>
      <c r="E185" s="5"/>
      <c r="F185" s="38">
        <f t="shared" si="2"/>
        <v>19826.819999999989</v>
      </c>
    </row>
    <row r="186" spans="1:11" x14ac:dyDescent="0.25">
      <c r="A186" s="6">
        <v>41484</v>
      </c>
      <c r="B186" s="17"/>
      <c r="C186" s="4" t="s">
        <v>32</v>
      </c>
      <c r="D186" s="5">
        <v>1000</v>
      </c>
      <c r="E186" s="5"/>
      <c r="F186" s="38">
        <f t="shared" si="2"/>
        <v>20826.819999999989</v>
      </c>
    </row>
    <row r="187" spans="1:11" x14ac:dyDescent="0.25">
      <c r="A187" s="6">
        <v>41484</v>
      </c>
      <c r="B187" s="17"/>
      <c r="C187" s="4" t="s">
        <v>38</v>
      </c>
      <c r="D187" s="5">
        <v>2000</v>
      </c>
      <c r="E187" s="5"/>
      <c r="F187" s="38">
        <f t="shared" si="2"/>
        <v>22826.819999999989</v>
      </c>
    </row>
    <row r="188" spans="1:11" x14ac:dyDescent="0.25">
      <c r="A188" s="6">
        <v>41484</v>
      </c>
      <c r="B188" s="17"/>
      <c r="C188" s="4" t="s">
        <v>28</v>
      </c>
      <c r="D188" s="5">
        <v>1000</v>
      </c>
      <c r="E188" s="5"/>
      <c r="F188" s="38">
        <f t="shared" si="2"/>
        <v>23826.819999999989</v>
      </c>
    </row>
    <row r="189" spans="1:11" x14ac:dyDescent="0.25">
      <c r="A189" s="6">
        <v>41484</v>
      </c>
      <c r="B189" s="17"/>
      <c r="C189" s="4" t="s">
        <v>31</v>
      </c>
      <c r="D189" s="5">
        <v>1000</v>
      </c>
      <c r="E189" s="5"/>
      <c r="F189" s="38">
        <f t="shared" si="2"/>
        <v>24826.819999999989</v>
      </c>
    </row>
    <row r="190" spans="1:11" x14ac:dyDescent="0.25">
      <c r="A190" s="6">
        <v>41484</v>
      </c>
      <c r="B190" s="17"/>
      <c r="C190" s="4" t="s">
        <v>25</v>
      </c>
      <c r="D190" s="5">
        <v>500</v>
      </c>
      <c r="E190" s="5"/>
      <c r="F190" s="38">
        <f t="shared" si="2"/>
        <v>25326.819999999989</v>
      </c>
    </row>
    <row r="191" spans="1:11" x14ac:dyDescent="0.25">
      <c r="A191" s="6">
        <v>41484</v>
      </c>
      <c r="B191" s="17">
        <v>146</v>
      </c>
      <c r="C191" s="4" t="s">
        <v>83</v>
      </c>
      <c r="D191" s="5"/>
      <c r="E191" s="5">
        <v>22000</v>
      </c>
      <c r="F191" s="38">
        <f t="shared" si="2"/>
        <v>3326.8199999999888</v>
      </c>
    </row>
    <row r="192" spans="1:11" x14ac:dyDescent="0.25">
      <c r="A192" s="6">
        <v>41486</v>
      </c>
      <c r="B192" s="17"/>
      <c r="C192" s="4" t="s">
        <v>23</v>
      </c>
      <c r="D192" s="5">
        <v>1.29</v>
      </c>
      <c r="E192" s="5"/>
      <c r="F192" s="38">
        <f t="shared" si="2"/>
        <v>3328.1099999999888</v>
      </c>
    </row>
    <row r="193" spans="1:6" x14ac:dyDescent="0.25">
      <c r="A193" s="6">
        <v>41491</v>
      </c>
      <c r="B193" s="17"/>
      <c r="C193" s="4" t="s">
        <v>14</v>
      </c>
      <c r="D193" s="5"/>
      <c r="E193" s="5">
        <v>3000</v>
      </c>
      <c r="F193" s="38">
        <f t="shared" si="2"/>
        <v>328.10999999998876</v>
      </c>
    </row>
    <row r="194" spans="1:6" x14ac:dyDescent="0.25">
      <c r="A194" s="6">
        <v>41493</v>
      </c>
      <c r="B194" s="17"/>
      <c r="C194" s="4" t="s">
        <v>8</v>
      </c>
      <c r="D194" s="5">
        <v>3016.44</v>
      </c>
      <c r="E194" s="5"/>
      <c r="F194" s="38">
        <f t="shared" si="2"/>
        <v>3344.5499999999888</v>
      </c>
    </row>
    <row r="195" spans="1:6" x14ac:dyDescent="0.25">
      <c r="A195" s="6">
        <v>41500</v>
      </c>
      <c r="B195" s="17"/>
      <c r="C195" s="4" t="s">
        <v>14</v>
      </c>
      <c r="D195" s="5"/>
      <c r="E195" s="5">
        <v>2000</v>
      </c>
      <c r="F195" s="38">
        <f t="shared" si="2"/>
        <v>1344.5499999999888</v>
      </c>
    </row>
    <row r="196" spans="1:6" x14ac:dyDescent="0.25">
      <c r="A196" s="6">
        <v>41500</v>
      </c>
      <c r="B196" s="17"/>
      <c r="C196" s="4" t="s">
        <v>25</v>
      </c>
      <c r="D196" s="5">
        <v>4000</v>
      </c>
      <c r="E196" s="5"/>
      <c r="F196" s="38">
        <f t="shared" si="2"/>
        <v>5344.5499999999884</v>
      </c>
    </row>
    <row r="197" spans="1:6" x14ac:dyDescent="0.25">
      <c r="A197" s="6">
        <v>41501</v>
      </c>
      <c r="B197" s="17"/>
      <c r="C197" s="4" t="s">
        <v>25</v>
      </c>
      <c r="D197" s="5">
        <v>19400</v>
      </c>
      <c r="E197" s="5"/>
      <c r="F197" s="38">
        <f t="shared" si="2"/>
        <v>24744.549999999988</v>
      </c>
    </row>
    <row r="198" spans="1:6" x14ac:dyDescent="0.25">
      <c r="A198" s="6">
        <v>41501</v>
      </c>
      <c r="B198" s="17">
        <v>147</v>
      </c>
      <c r="C198" s="4" t="s">
        <v>84</v>
      </c>
      <c r="D198" s="5"/>
      <c r="E198" s="5">
        <v>20000</v>
      </c>
      <c r="F198" s="38">
        <f t="shared" ref="F198:F261" si="3">F197+D198-E198</f>
        <v>4744.5499999999884</v>
      </c>
    </row>
    <row r="199" spans="1:6" x14ac:dyDescent="0.25">
      <c r="A199" s="6">
        <v>41506</v>
      </c>
      <c r="B199" s="17"/>
      <c r="C199" s="4" t="s">
        <v>14</v>
      </c>
      <c r="D199" s="5"/>
      <c r="E199" s="5">
        <v>1200</v>
      </c>
      <c r="F199" s="38">
        <f t="shared" si="3"/>
        <v>3544.5499999999884</v>
      </c>
    </row>
    <row r="200" spans="1:6" x14ac:dyDescent="0.25">
      <c r="A200" s="6">
        <v>41507</v>
      </c>
      <c r="B200" s="17"/>
      <c r="C200" s="4" t="s">
        <v>8</v>
      </c>
      <c r="D200" s="5">
        <v>1846.25</v>
      </c>
      <c r="E200" s="5"/>
      <c r="F200" s="38">
        <f t="shared" si="3"/>
        <v>5390.7999999999884</v>
      </c>
    </row>
    <row r="201" spans="1:6" x14ac:dyDescent="0.25">
      <c r="A201" s="6">
        <v>41508</v>
      </c>
      <c r="B201" s="17"/>
      <c r="C201" s="4" t="s">
        <v>8</v>
      </c>
      <c r="D201" s="5">
        <v>700</v>
      </c>
      <c r="E201" s="5"/>
      <c r="F201" s="38">
        <f t="shared" si="3"/>
        <v>6090.7999999999884</v>
      </c>
    </row>
    <row r="202" spans="1:6" x14ac:dyDescent="0.25">
      <c r="A202" s="6">
        <v>41508</v>
      </c>
      <c r="B202" s="17"/>
      <c r="C202" s="4" t="s">
        <v>31</v>
      </c>
      <c r="D202" s="5">
        <v>1000</v>
      </c>
      <c r="E202" s="5"/>
      <c r="F202" s="38">
        <f t="shared" si="3"/>
        <v>7090.7999999999884</v>
      </c>
    </row>
    <row r="203" spans="1:6" x14ac:dyDescent="0.25">
      <c r="A203" s="6">
        <v>41508</v>
      </c>
      <c r="B203" s="17"/>
      <c r="C203" s="4" t="s">
        <v>85</v>
      </c>
      <c r="D203" s="5">
        <v>700</v>
      </c>
      <c r="E203" s="5"/>
      <c r="F203" s="38">
        <f t="shared" si="3"/>
        <v>7790.7999999999884</v>
      </c>
    </row>
    <row r="204" spans="1:6" x14ac:dyDescent="0.25">
      <c r="A204" s="6">
        <v>41508</v>
      </c>
      <c r="B204" s="17"/>
      <c r="C204" s="4" t="s">
        <v>86</v>
      </c>
      <c r="D204" s="5">
        <v>700</v>
      </c>
      <c r="E204" s="5"/>
      <c r="F204" s="38">
        <f t="shared" si="3"/>
        <v>8490.7999999999884</v>
      </c>
    </row>
    <row r="205" spans="1:6" x14ac:dyDescent="0.25">
      <c r="A205" s="6">
        <v>41508</v>
      </c>
      <c r="B205" s="17"/>
      <c r="C205" s="4" t="s">
        <v>25</v>
      </c>
      <c r="D205" s="5">
        <v>1600</v>
      </c>
      <c r="E205" s="5"/>
      <c r="F205" s="38">
        <f t="shared" si="3"/>
        <v>10090.799999999988</v>
      </c>
    </row>
    <row r="206" spans="1:6" x14ac:dyDescent="0.25">
      <c r="A206" s="6">
        <v>41509</v>
      </c>
      <c r="B206" s="17"/>
      <c r="C206" s="4" t="s">
        <v>87</v>
      </c>
      <c r="D206" s="5"/>
      <c r="E206" s="5">
        <v>10000</v>
      </c>
      <c r="F206" s="38">
        <f t="shared" si="3"/>
        <v>90.799999999988358</v>
      </c>
    </row>
    <row r="207" spans="1:6" x14ac:dyDescent="0.25">
      <c r="A207" s="6">
        <v>41516</v>
      </c>
      <c r="B207" s="17"/>
      <c r="C207" s="4" t="s">
        <v>23</v>
      </c>
      <c r="D207" s="5">
        <v>0.92</v>
      </c>
      <c r="E207" s="37"/>
      <c r="F207" s="38">
        <f t="shared" si="3"/>
        <v>91.71999999998836</v>
      </c>
    </row>
    <row r="208" spans="1:6" x14ac:dyDescent="0.25">
      <c r="A208" s="6">
        <v>41530</v>
      </c>
      <c r="B208" s="17"/>
      <c r="C208" s="4" t="s">
        <v>25</v>
      </c>
      <c r="D208" s="5">
        <v>100000</v>
      </c>
      <c r="E208" s="5"/>
      <c r="F208" s="38">
        <f t="shared" si="3"/>
        <v>100091.71999999999</v>
      </c>
    </row>
    <row r="209" spans="1:6" x14ac:dyDescent="0.25">
      <c r="A209" s="6">
        <v>41540</v>
      </c>
      <c r="B209" s="17"/>
      <c r="C209" s="4" t="s">
        <v>14</v>
      </c>
      <c r="D209" s="5"/>
      <c r="E209" s="5">
        <v>100000</v>
      </c>
      <c r="F209" s="38">
        <f t="shared" si="3"/>
        <v>91.719999999986612</v>
      </c>
    </row>
    <row r="210" spans="1:6" x14ac:dyDescent="0.25">
      <c r="A210" s="6">
        <v>41540</v>
      </c>
      <c r="B210" s="17"/>
      <c r="C210" s="4" t="s">
        <v>8</v>
      </c>
      <c r="D210" s="5">
        <v>238.78</v>
      </c>
      <c r="E210" s="5"/>
      <c r="F210" s="38">
        <f t="shared" si="3"/>
        <v>330.49999999998658</v>
      </c>
    </row>
    <row r="211" spans="1:6" x14ac:dyDescent="0.25">
      <c r="A211" s="6">
        <v>41540</v>
      </c>
      <c r="B211" s="17"/>
      <c r="C211" s="4" t="s">
        <v>8</v>
      </c>
      <c r="D211" s="5">
        <v>823.24</v>
      </c>
      <c r="E211" s="5"/>
      <c r="F211" s="38">
        <f t="shared" si="3"/>
        <v>1153.7399999999866</v>
      </c>
    </row>
    <row r="212" spans="1:6" x14ac:dyDescent="0.25">
      <c r="A212" s="6">
        <v>41542</v>
      </c>
      <c r="B212" s="17"/>
      <c r="C212" s="4" t="s">
        <v>8</v>
      </c>
      <c r="D212" s="5">
        <v>226.84</v>
      </c>
      <c r="E212" s="5"/>
      <c r="F212" s="38">
        <f t="shared" si="3"/>
        <v>1380.5799999999865</v>
      </c>
    </row>
    <row r="213" spans="1:6" x14ac:dyDescent="0.25">
      <c r="A213" s="6">
        <v>41547</v>
      </c>
      <c r="B213" s="17"/>
      <c r="C213" s="4" t="s">
        <v>23</v>
      </c>
      <c r="D213" s="5">
        <v>5.63</v>
      </c>
      <c r="E213" s="5"/>
      <c r="F213" s="38">
        <f t="shared" si="3"/>
        <v>1386.2099999999866</v>
      </c>
    </row>
    <row r="214" spans="1:6" x14ac:dyDescent="0.25">
      <c r="A214" s="6">
        <v>41550</v>
      </c>
      <c r="B214" s="17"/>
      <c r="C214" s="4" t="s">
        <v>88</v>
      </c>
      <c r="D214" s="5">
        <v>3060</v>
      </c>
      <c r="E214" s="5"/>
      <c r="F214" s="38">
        <f t="shared" si="3"/>
        <v>4446.2099999999864</v>
      </c>
    </row>
    <row r="215" spans="1:6" x14ac:dyDescent="0.25">
      <c r="A215" s="6">
        <v>41551</v>
      </c>
      <c r="B215" s="17"/>
      <c r="C215" s="4" t="s">
        <v>8</v>
      </c>
      <c r="D215" s="5">
        <v>238.78</v>
      </c>
      <c r="E215" s="5"/>
      <c r="F215" s="38">
        <f t="shared" si="3"/>
        <v>4684.9899999999861</v>
      </c>
    </row>
    <row r="216" spans="1:6" x14ac:dyDescent="0.25">
      <c r="A216" s="6">
        <v>41551</v>
      </c>
      <c r="B216" s="17"/>
      <c r="C216" s="4" t="s">
        <v>8</v>
      </c>
      <c r="D216" s="5">
        <v>697.18</v>
      </c>
      <c r="E216" s="5"/>
      <c r="F216" s="38">
        <f t="shared" si="3"/>
        <v>5382.1699999999864</v>
      </c>
    </row>
    <row r="217" spans="1:6" x14ac:dyDescent="0.25">
      <c r="A217" s="6">
        <v>41551</v>
      </c>
      <c r="B217" s="17"/>
      <c r="C217" s="4" t="s">
        <v>8</v>
      </c>
      <c r="D217" s="5">
        <v>706.76</v>
      </c>
      <c r="E217" s="5"/>
      <c r="F217" s="38">
        <f t="shared" si="3"/>
        <v>6088.9299999999866</v>
      </c>
    </row>
    <row r="218" spans="1:6" x14ac:dyDescent="0.25">
      <c r="A218" s="6">
        <v>41551</v>
      </c>
      <c r="B218" s="17"/>
      <c r="C218" s="4" t="s">
        <v>8</v>
      </c>
      <c r="D218" s="5">
        <v>238.78</v>
      </c>
      <c r="E218" s="5"/>
      <c r="F218" s="38">
        <f t="shared" si="3"/>
        <v>6327.7099999999864</v>
      </c>
    </row>
    <row r="219" spans="1:6" x14ac:dyDescent="0.25">
      <c r="A219" s="6">
        <v>41551</v>
      </c>
      <c r="B219" s="17"/>
      <c r="C219" s="4" t="s">
        <v>8</v>
      </c>
      <c r="D219" s="5">
        <v>716.34</v>
      </c>
      <c r="E219" s="5"/>
      <c r="F219" s="38">
        <f t="shared" si="3"/>
        <v>7044.0499999999865</v>
      </c>
    </row>
    <row r="220" spans="1:6" x14ac:dyDescent="0.25">
      <c r="A220" s="6">
        <v>41557</v>
      </c>
      <c r="B220" s="17"/>
      <c r="C220" s="4" t="s">
        <v>8</v>
      </c>
      <c r="D220" s="5">
        <v>119.39</v>
      </c>
      <c r="E220" s="5"/>
      <c r="F220" s="38">
        <f t="shared" si="3"/>
        <v>7163.4399999999869</v>
      </c>
    </row>
    <row r="221" spans="1:6" x14ac:dyDescent="0.25">
      <c r="A221" s="6">
        <v>41558</v>
      </c>
      <c r="B221" s="17"/>
      <c r="C221" s="4" t="s">
        <v>14</v>
      </c>
      <c r="D221" s="5"/>
      <c r="E221" s="5">
        <v>7000</v>
      </c>
      <c r="F221" s="38">
        <f t="shared" si="3"/>
        <v>163.43999999998687</v>
      </c>
    </row>
    <row r="222" spans="1:6" x14ac:dyDescent="0.25">
      <c r="A222" s="6">
        <v>41571</v>
      </c>
      <c r="B222" s="17"/>
      <c r="C222" s="4" t="s">
        <v>8</v>
      </c>
      <c r="D222" s="5">
        <v>229.2</v>
      </c>
      <c r="E222" s="5"/>
      <c r="F222" s="38">
        <f t="shared" si="3"/>
        <v>392.63999999998686</v>
      </c>
    </row>
    <row r="223" spans="1:6" x14ac:dyDescent="0.25">
      <c r="A223" s="6">
        <v>41578</v>
      </c>
      <c r="B223" s="17"/>
      <c r="C223" s="4" t="s">
        <v>23</v>
      </c>
      <c r="D223" s="5">
        <v>0.34</v>
      </c>
      <c r="E223" s="5"/>
      <c r="F223" s="38">
        <f t="shared" si="3"/>
        <v>392.97999999998683</v>
      </c>
    </row>
    <row r="224" spans="1:6" x14ac:dyDescent="0.25">
      <c r="A224" s="6">
        <v>41583</v>
      </c>
      <c r="B224" s="17"/>
      <c r="C224" s="4" t="s">
        <v>8</v>
      </c>
      <c r="D224" s="5">
        <v>238.78</v>
      </c>
      <c r="E224" s="5"/>
      <c r="F224" s="38">
        <f t="shared" si="3"/>
        <v>631.7599999999868</v>
      </c>
    </row>
    <row r="225" spans="1:12" x14ac:dyDescent="0.25">
      <c r="A225" s="6">
        <v>41583</v>
      </c>
      <c r="B225" s="17"/>
      <c r="C225" s="4" t="s">
        <v>8</v>
      </c>
      <c r="D225" s="5">
        <v>229.2</v>
      </c>
      <c r="E225" s="5"/>
      <c r="F225" s="38">
        <f t="shared" si="3"/>
        <v>860.95999999998685</v>
      </c>
    </row>
    <row r="226" spans="1:12" x14ac:dyDescent="0.25">
      <c r="A226" s="6">
        <v>41583</v>
      </c>
      <c r="B226" s="17"/>
      <c r="C226" s="4" t="s">
        <v>14</v>
      </c>
      <c r="D226" s="5"/>
      <c r="E226" s="5">
        <v>500</v>
      </c>
      <c r="F226" s="38">
        <f t="shared" si="3"/>
        <v>360.95999999998685</v>
      </c>
    </row>
    <row r="227" spans="1:12" x14ac:dyDescent="0.25">
      <c r="A227" s="6">
        <v>41586</v>
      </c>
      <c r="B227" s="17"/>
      <c r="C227" s="4" t="s">
        <v>8</v>
      </c>
      <c r="D227" s="5">
        <v>1993.9</v>
      </c>
      <c r="E227" s="5"/>
      <c r="F227" s="38">
        <f t="shared" si="3"/>
        <v>2354.8599999999869</v>
      </c>
    </row>
    <row r="228" spans="1:12" x14ac:dyDescent="0.25">
      <c r="A228" s="6">
        <v>41586</v>
      </c>
      <c r="B228" s="17"/>
      <c r="C228" s="4" t="s">
        <v>8</v>
      </c>
      <c r="D228" s="5">
        <v>238.78</v>
      </c>
      <c r="E228" s="5"/>
      <c r="F228" s="38">
        <f t="shared" si="3"/>
        <v>2593.6399999999871</v>
      </c>
    </row>
    <row r="229" spans="1:12" x14ac:dyDescent="0.25">
      <c r="A229" s="6">
        <v>41586</v>
      </c>
      <c r="B229" s="17"/>
      <c r="C229" s="4" t="s">
        <v>14</v>
      </c>
      <c r="D229" s="5"/>
      <c r="E229" s="5">
        <v>2000</v>
      </c>
      <c r="F229" s="38">
        <f t="shared" si="3"/>
        <v>593.63999999998714</v>
      </c>
    </row>
    <row r="230" spans="1:12" x14ac:dyDescent="0.25">
      <c r="A230" s="6">
        <v>41591</v>
      </c>
      <c r="B230" s="17"/>
      <c r="C230" s="4" t="s">
        <v>8</v>
      </c>
      <c r="D230" s="5">
        <v>84.01</v>
      </c>
      <c r="E230" s="5"/>
      <c r="F230" s="38">
        <f t="shared" si="3"/>
        <v>677.64999999998713</v>
      </c>
      <c r="H230" s="117"/>
      <c r="I230" s="117"/>
      <c r="J230" s="117"/>
      <c r="K230" s="117"/>
      <c r="L230" s="117"/>
    </row>
    <row r="231" spans="1:12" x14ac:dyDescent="0.25">
      <c r="A231" s="6">
        <v>41591</v>
      </c>
      <c r="B231" s="17"/>
      <c r="C231" s="4" t="s">
        <v>8</v>
      </c>
      <c r="D231" s="5">
        <v>938.95</v>
      </c>
      <c r="E231" s="5"/>
      <c r="F231" s="38">
        <f t="shared" si="3"/>
        <v>1616.5999999999872</v>
      </c>
      <c r="H231" s="70"/>
      <c r="I231" s="65"/>
      <c r="J231" s="65"/>
      <c r="K231" s="70"/>
      <c r="L231" s="65"/>
    </row>
    <row r="232" spans="1:12" x14ac:dyDescent="0.25">
      <c r="A232" s="6">
        <v>41600</v>
      </c>
      <c r="B232" s="17"/>
      <c r="C232" s="4" t="s">
        <v>8</v>
      </c>
      <c r="D232" s="5">
        <v>238.78</v>
      </c>
      <c r="E232" s="5"/>
      <c r="F232" s="38">
        <f t="shared" si="3"/>
        <v>1855.3799999999871</v>
      </c>
      <c r="H232" s="71"/>
      <c r="I232" s="65"/>
      <c r="J232" s="65"/>
      <c r="K232" s="66"/>
      <c r="L232" s="65"/>
    </row>
    <row r="233" spans="1:12" x14ac:dyDescent="0.25">
      <c r="A233" s="6">
        <v>41600</v>
      </c>
      <c r="B233" s="17"/>
      <c r="C233" s="4" t="s">
        <v>8</v>
      </c>
      <c r="D233" s="5">
        <v>238.78</v>
      </c>
      <c r="E233" s="5"/>
      <c r="F233" s="38">
        <f t="shared" si="3"/>
        <v>2094.1599999999871</v>
      </c>
      <c r="H233" s="65"/>
      <c r="I233" s="65"/>
      <c r="J233" s="65"/>
      <c r="K233" s="65"/>
      <c r="L233" s="65"/>
    </row>
    <row r="234" spans="1:12" x14ac:dyDescent="0.25">
      <c r="A234" s="6">
        <v>41600</v>
      </c>
      <c r="B234" s="17"/>
      <c r="C234" s="4" t="s">
        <v>8</v>
      </c>
      <c r="D234" s="5">
        <v>193.77</v>
      </c>
      <c r="E234" s="5"/>
      <c r="F234" s="38">
        <f t="shared" si="3"/>
        <v>2287.9299999999871</v>
      </c>
      <c r="H234" s="65"/>
      <c r="I234" s="116"/>
      <c r="J234" s="116"/>
      <c r="K234" s="71"/>
      <c r="L234" s="65"/>
    </row>
    <row r="235" spans="1:12" x14ac:dyDescent="0.25">
      <c r="A235" s="6">
        <v>41600</v>
      </c>
      <c r="B235" s="17"/>
      <c r="C235" s="4" t="s">
        <v>8</v>
      </c>
      <c r="D235" s="5">
        <v>820.09</v>
      </c>
      <c r="E235" s="5"/>
      <c r="F235" s="38">
        <f t="shared" si="3"/>
        <v>3108.0199999999872</v>
      </c>
      <c r="H235" s="65"/>
      <c r="I235" s="116"/>
      <c r="J235" s="116"/>
      <c r="K235" s="71"/>
      <c r="L235" s="65"/>
    </row>
    <row r="236" spans="1:12" x14ac:dyDescent="0.25">
      <c r="A236" s="6">
        <v>41607</v>
      </c>
      <c r="B236" s="17"/>
      <c r="C236" s="4" t="s">
        <v>23</v>
      </c>
      <c r="D236" s="5">
        <v>0.27</v>
      </c>
      <c r="E236" s="5"/>
      <c r="F236" s="38">
        <f t="shared" si="3"/>
        <v>3108.2899999999872</v>
      </c>
      <c r="H236" s="65"/>
      <c r="I236" s="116"/>
      <c r="J236" s="116"/>
      <c r="K236" s="66"/>
      <c r="L236" s="65"/>
    </row>
    <row r="237" spans="1:12" x14ac:dyDescent="0.25">
      <c r="A237" s="6">
        <v>41611</v>
      </c>
      <c r="B237" s="17"/>
      <c r="C237" s="4" t="s">
        <v>14</v>
      </c>
      <c r="D237" s="5"/>
      <c r="E237" s="5">
        <v>3000</v>
      </c>
      <c r="F237" s="38">
        <f t="shared" si="3"/>
        <v>108.28999999998723</v>
      </c>
      <c r="H237" s="65"/>
      <c r="I237" s="116"/>
      <c r="J237" s="116"/>
      <c r="K237" s="66"/>
      <c r="L237" s="65"/>
    </row>
    <row r="238" spans="1:12" x14ac:dyDescent="0.25">
      <c r="A238" s="6">
        <v>41639</v>
      </c>
      <c r="B238" s="17"/>
      <c r="C238" s="4" t="s">
        <v>23</v>
      </c>
      <c r="D238" s="5">
        <v>0.05</v>
      </c>
      <c r="E238" s="5"/>
      <c r="F238" s="38">
        <f t="shared" si="3"/>
        <v>108.33999999998723</v>
      </c>
      <c r="H238" s="65"/>
      <c r="I238" s="65"/>
      <c r="J238" s="65"/>
      <c r="K238" s="65"/>
      <c r="L238" s="65"/>
    </row>
    <row r="239" spans="1:12" x14ac:dyDescent="0.25">
      <c r="A239" s="6">
        <v>41646</v>
      </c>
      <c r="B239" s="17"/>
      <c r="C239" s="4" t="s">
        <v>8</v>
      </c>
      <c r="D239" s="5">
        <v>229.2</v>
      </c>
      <c r="E239" s="5"/>
      <c r="F239" s="38">
        <f t="shared" si="3"/>
        <v>337.53999999998723</v>
      </c>
      <c r="H239" s="65"/>
      <c r="I239" s="65"/>
      <c r="J239" s="65"/>
      <c r="K239" s="65"/>
      <c r="L239" s="65"/>
    </row>
    <row r="240" spans="1:12" x14ac:dyDescent="0.25">
      <c r="A240" s="6">
        <v>41649</v>
      </c>
      <c r="B240" s="17"/>
      <c r="C240" s="4" t="s">
        <v>8</v>
      </c>
      <c r="D240" s="5">
        <v>534.24</v>
      </c>
      <c r="E240" s="5"/>
      <c r="F240" s="38">
        <f t="shared" si="3"/>
        <v>871.77999999998724</v>
      </c>
      <c r="H240" s="72"/>
      <c r="I240" s="65"/>
      <c r="J240" s="65"/>
      <c r="K240" s="72"/>
      <c r="L240" s="65"/>
    </row>
    <row r="241" spans="1:8" x14ac:dyDescent="0.25">
      <c r="A241" s="6">
        <v>41649</v>
      </c>
      <c r="B241" s="17"/>
      <c r="C241" s="4" t="s">
        <v>8</v>
      </c>
      <c r="D241" s="5">
        <v>73.849999999999994</v>
      </c>
      <c r="E241" s="5"/>
      <c r="F241" s="38">
        <f t="shared" si="3"/>
        <v>945.62999999998726</v>
      </c>
    </row>
    <row r="242" spans="1:8" x14ac:dyDescent="0.25">
      <c r="A242" s="6">
        <v>41661</v>
      </c>
      <c r="B242" s="17"/>
      <c r="C242" s="4" t="s">
        <v>8</v>
      </c>
      <c r="D242" s="5">
        <v>238.78</v>
      </c>
      <c r="E242" s="5"/>
      <c r="F242" s="38">
        <f t="shared" si="3"/>
        <v>1184.4099999999873</v>
      </c>
    </row>
    <row r="243" spans="1:8" x14ac:dyDescent="0.25">
      <c r="A243" s="6">
        <v>41661</v>
      </c>
      <c r="B243" s="17"/>
      <c r="C243" s="4" t="s">
        <v>8</v>
      </c>
      <c r="D243" s="5">
        <v>693.83</v>
      </c>
      <c r="E243" s="5"/>
      <c r="F243" s="38">
        <f t="shared" si="3"/>
        <v>1878.2399999999875</v>
      </c>
    </row>
    <row r="244" spans="1:8" x14ac:dyDescent="0.25">
      <c r="A244" s="6">
        <v>41661</v>
      </c>
      <c r="B244" s="17"/>
      <c r="C244" s="4" t="s">
        <v>8</v>
      </c>
      <c r="D244" s="5">
        <v>238.78</v>
      </c>
      <c r="E244" s="5"/>
      <c r="F244" s="38">
        <f t="shared" si="3"/>
        <v>2117.0199999999877</v>
      </c>
    </row>
    <row r="245" spans="1:8" x14ac:dyDescent="0.25">
      <c r="A245" s="6">
        <v>41661</v>
      </c>
      <c r="B245" s="17"/>
      <c r="C245" s="4" t="s">
        <v>8</v>
      </c>
      <c r="D245" s="5">
        <v>238.78</v>
      </c>
      <c r="E245" s="5"/>
      <c r="F245" s="38">
        <f t="shared" si="3"/>
        <v>2355.7999999999879</v>
      </c>
      <c r="H245" s="2"/>
    </row>
    <row r="246" spans="1:8" x14ac:dyDescent="0.25">
      <c r="A246" s="6">
        <v>41661</v>
      </c>
      <c r="B246" s="17"/>
      <c r="C246" s="4" t="s">
        <v>8</v>
      </c>
      <c r="D246" s="5">
        <v>238.78</v>
      </c>
      <c r="E246" s="5"/>
      <c r="F246" s="38">
        <f t="shared" si="3"/>
        <v>2594.5799999999881</v>
      </c>
      <c r="H246" s="3"/>
    </row>
    <row r="247" spans="1:8" x14ac:dyDescent="0.25">
      <c r="A247" s="6">
        <v>41661</v>
      </c>
      <c r="B247" s="17"/>
      <c r="C247" s="4" t="s">
        <v>8</v>
      </c>
      <c r="D247" s="5">
        <v>238.74</v>
      </c>
      <c r="E247" s="5"/>
      <c r="F247" s="38">
        <f t="shared" si="3"/>
        <v>2833.3199999999879</v>
      </c>
    </row>
    <row r="248" spans="1:8" x14ac:dyDescent="0.25">
      <c r="A248" s="6">
        <v>41661</v>
      </c>
      <c r="B248" s="17"/>
      <c r="C248" s="4" t="s">
        <v>8</v>
      </c>
      <c r="D248" s="5">
        <v>613.84</v>
      </c>
      <c r="E248" s="5"/>
      <c r="F248" s="38">
        <f t="shared" si="3"/>
        <v>3447.159999999988</v>
      </c>
    </row>
    <row r="249" spans="1:8" x14ac:dyDescent="0.25">
      <c r="A249" s="6">
        <v>41663</v>
      </c>
      <c r="B249" s="17"/>
      <c r="C249" s="4" t="s">
        <v>8</v>
      </c>
      <c r="D249" s="5">
        <v>36739.57</v>
      </c>
      <c r="E249" s="5"/>
      <c r="F249" s="38">
        <f t="shared" si="3"/>
        <v>40186.729999999989</v>
      </c>
    </row>
    <row r="250" spans="1:8" x14ac:dyDescent="0.25">
      <c r="A250" s="6">
        <v>41670</v>
      </c>
      <c r="B250" s="17"/>
      <c r="C250" s="4" t="s">
        <v>8</v>
      </c>
      <c r="D250" s="5">
        <v>8803.2199999999993</v>
      </c>
      <c r="E250" s="5"/>
      <c r="F250" s="38">
        <f t="shared" si="3"/>
        <v>48989.94999999999</v>
      </c>
    </row>
    <row r="251" spans="1:8" x14ac:dyDescent="0.25">
      <c r="A251" s="6">
        <v>41670</v>
      </c>
      <c r="B251" s="17"/>
      <c r="C251" s="4" t="s">
        <v>8</v>
      </c>
      <c r="D251" s="5">
        <v>6845.18</v>
      </c>
      <c r="E251" s="5"/>
      <c r="F251" s="38">
        <f t="shared" si="3"/>
        <v>55835.12999999999</v>
      </c>
    </row>
    <row r="252" spans="1:8" x14ac:dyDescent="0.25">
      <c r="A252" s="6">
        <v>41670</v>
      </c>
      <c r="B252" s="17"/>
      <c r="C252" s="4" t="s">
        <v>8</v>
      </c>
      <c r="D252" s="5">
        <v>6192.24</v>
      </c>
      <c r="E252" s="5"/>
      <c r="F252" s="38">
        <f t="shared" si="3"/>
        <v>62027.369999999988</v>
      </c>
    </row>
    <row r="253" spans="1:8" x14ac:dyDescent="0.25">
      <c r="A253" s="6">
        <v>41670</v>
      </c>
      <c r="B253" s="17"/>
      <c r="C253" s="4" t="s">
        <v>8</v>
      </c>
      <c r="D253" s="5">
        <v>8202.26</v>
      </c>
      <c r="E253" s="5"/>
      <c r="F253" s="38">
        <f t="shared" si="3"/>
        <v>70229.62999999999</v>
      </c>
    </row>
    <row r="254" spans="1:8" x14ac:dyDescent="0.25">
      <c r="A254" s="6">
        <v>41670</v>
      </c>
      <c r="B254" s="17"/>
      <c r="C254" s="4" t="s">
        <v>23</v>
      </c>
      <c r="D254" s="5">
        <v>2.0699999999999998</v>
      </c>
      <c r="E254" s="5"/>
      <c r="F254" s="38">
        <f t="shared" si="3"/>
        <v>70231.7</v>
      </c>
    </row>
    <row r="255" spans="1:8" x14ac:dyDescent="0.25">
      <c r="A255" s="6">
        <v>41674</v>
      </c>
      <c r="B255" s="17"/>
      <c r="C255" s="4" t="s">
        <v>14</v>
      </c>
      <c r="D255" s="5"/>
      <c r="E255" s="5">
        <v>20000</v>
      </c>
      <c r="F255" s="38">
        <f t="shared" si="3"/>
        <v>50231.7</v>
      </c>
    </row>
    <row r="256" spans="1:8" x14ac:dyDescent="0.25">
      <c r="A256" s="6">
        <v>41676</v>
      </c>
      <c r="B256" s="17"/>
      <c r="C256" s="31" t="s">
        <v>14</v>
      </c>
      <c r="D256" s="5"/>
      <c r="E256" s="5">
        <v>18000</v>
      </c>
      <c r="F256" s="38">
        <f t="shared" si="3"/>
        <v>32231.699999999997</v>
      </c>
    </row>
    <row r="257" spans="1:6" x14ac:dyDescent="0.25">
      <c r="A257" s="6">
        <v>41677</v>
      </c>
      <c r="B257" s="17"/>
      <c r="C257" s="4" t="s">
        <v>14</v>
      </c>
      <c r="D257" s="5"/>
      <c r="E257" s="5">
        <v>30000</v>
      </c>
      <c r="F257" s="38">
        <f t="shared" si="3"/>
        <v>2231.6999999999971</v>
      </c>
    </row>
    <row r="258" spans="1:6" x14ac:dyDescent="0.25">
      <c r="A258" s="6">
        <v>41677</v>
      </c>
      <c r="B258" s="17"/>
      <c r="C258" s="4" t="s">
        <v>7</v>
      </c>
      <c r="D258" s="5">
        <v>1277.9000000000001</v>
      </c>
      <c r="E258" s="5"/>
      <c r="F258" s="38">
        <f t="shared" si="3"/>
        <v>3509.5999999999972</v>
      </c>
    </row>
    <row r="259" spans="1:6" x14ac:dyDescent="0.25">
      <c r="A259" s="6">
        <v>41677</v>
      </c>
      <c r="B259" s="17"/>
      <c r="C259" s="4" t="s">
        <v>7</v>
      </c>
      <c r="D259" s="5">
        <v>3269.07</v>
      </c>
      <c r="E259" s="5"/>
      <c r="F259" s="38">
        <f t="shared" si="3"/>
        <v>6778.6699999999973</v>
      </c>
    </row>
    <row r="260" spans="1:6" x14ac:dyDescent="0.25">
      <c r="A260" s="6">
        <v>41677</v>
      </c>
      <c r="B260" s="17"/>
      <c r="C260" s="4" t="s">
        <v>8</v>
      </c>
      <c r="D260" s="5">
        <v>4907.5200000000004</v>
      </c>
      <c r="E260" s="5"/>
      <c r="F260" s="38">
        <f t="shared" si="3"/>
        <v>11686.189999999999</v>
      </c>
    </row>
    <row r="261" spans="1:6" x14ac:dyDescent="0.25">
      <c r="A261" s="6">
        <v>41677</v>
      </c>
      <c r="B261" s="17"/>
      <c r="C261" s="4" t="s">
        <v>8</v>
      </c>
      <c r="D261" s="5">
        <v>6048.62</v>
      </c>
      <c r="E261" s="5"/>
      <c r="F261" s="38">
        <f t="shared" si="3"/>
        <v>17734.809999999998</v>
      </c>
    </row>
    <row r="262" spans="1:6" x14ac:dyDescent="0.25">
      <c r="A262" s="6">
        <v>41677</v>
      </c>
      <c r="B262" s="17"/>
      <c r="C262" s="4" t="s">
        <v>8</v>
      </c>
      <c r="D262" s="5">
        <v>5200.66</v>
      </c>
      <c r="E262" s="5"/>
      <c r="F262" s="38">
        <f t="shared" ref="F262:F325" si="4">F261+D262-E262</f>
        <v>22935.469999999998</v>
      </c>
    </row>
    <row r="263" spans="1:6" x14ac:dyDescent="0.25">
      <c r="A263" s="6">
        <v>41680</v>
      </c>
      <c r="B263" s="17"/>
      <c r="C263" s="4" t="s">
        <v>14</v>
      </c>
      <c r="D263" s="5"/>
      <c r="E263" s="5">
        <v>8000</v>
      </c>
      <c r="F263" s="38">
        <f t="shared" si="4"/>
        <v>14935.469999999998</v>
      </c>
    </row>
    <row r="264" spans="1:6" x14ac:dyDescent="0.25">
      <c r="A264" s="6">
        <v>41684</v>
      </c>
      <c r="B264" s="17"/>
      <c r="C264" s="4" t="s">
        <v>8</v>
      </c>
      <c r="D264" s="5">
        <v>3953.69</v>
      </c>
      <c r="E264" s="5"/>
      <c r="F264" s="38">
        <f t="shared" si="4"/>
        <v>18889.159999999996</v>
      </c>
    </row>
    <row r="265" spans="1:6" x14ac:dyDescent="0.25">
      <c r="A265" s="6">
        <v>41684</v>
      </c>
      <c r="B265" s="17"/>
      <c r="C265" s="4" t="s">
        <v>8</v>
      </c>
      <c r="D265" s="5">
        <v>7017.23</v>
      </c>
      <c r="E265" s="5"/>
      <c r="F265" s="38">
        <f t="shared" si="4"/>
        <v>25906.389999999996</v>
      </c>
    </row>
    <row r="266" spans="1:6" x14ac:dyDescent="0.25">
      <c r="A266" s="6">
        <v>41689</v>
      </c>
      <c r="B266" s="17"/>
      <c r="C266" s="4" t="s">
        <v>8</v>
      </c>
      <c r="D266" s="5">
        <v>4655.46</v>
      </c>
      <c r="E266" s="5"/>
      <c r="F266" s="38">
        <f t="shared" si="4"/>
        <v>30561.849999999995</v>
      </c>
    </row>
    <row r="267" spans="1:6" x14ac:dyDescent="0.25">
      <c r="A267" s="6">
        <v>41689</v>
      </c>
      <c r="B267" s="17"/>
      <c r="C267" s="4" t="s">
        <v>8</v>
      </c>
      <c r="D267" s="5">
        <v>4698.49</v>
      </c>
      <c r="E267" s="5"/>
      <c r="F267" s="38">
        <f t="shared" si="4"/>
        <v>35260.339999999997</v>
      </c>
    </row>
    <row r="268" spans="1:6" x14ac:dyDescent="0.25">
      <c r="A268" s="6">
        <v>41689</v>
      </c>
      <c r="B268" s="17"/>
      <c r="C268" s="4" t="s">
        <v>8</v>
      </c>
      <c r="D268" s="5">
        <v>4811.7299999999996</v>
      </c>
      <c r="E268" s="5"/>
      <c r="F268" s="38">
        <f t="shared" si="4"/>
        <v>40072.069999999992</v>
      </c>
    </row>
    <row r="269" spans="1:6" x14ac:dyDescent="0.25">
      <c r="A269" s="6">
        <v>41689</v>
      </c>
      <c r="B269" s="17"/>
      <c r="C269" s="4" t="s">
        <v>8</v>
      </c>
      <c r="D269" s="5">
        <v>3375.5</v>
      </c>
      <c r="E269" s="5"/>
      <c r="F269" s="38">
        <f t="shared" si="4"/>
        <v>43447.569999999992</v>
      </c>
    </row>
    <row r="270" spans="1:6" x14ac:dyDescent="0.25">
      <c r="A270" s="6">
        <v>41689</v>
      </c>
      <c r="B270" s="17"/>
      <c r="C270" s="4" t="s">
        <v>8</v>
      </c>
      <c r="D270" s="5">
        <v>5580.85</v>
      </c>
      <c r="E270" s="5"/>
      <c r="F270" s="38">
        <f t="shared" si="4"/>
        <v>49028.419999999991</v>
      </c>
    </row>
    <row r="271" spans="1:6" x14ac:dyDescent="0.25">
      <c r="A271" s="6">
        <v>41689</v>
      </c>
      <c r="B271" s="17"/>
      <c r="C271" s="4" t="s">
        <v>8</v>
      </c>
      <c r="D271" s="5">
        <v>3298.21</v>
      </c>
      <c r="E271" s="5"/>
      <c r="F271" s="38">
        <f t="shared" si="4"/>
        <v>52326.62999999999</v>
      </c>
    </row>
    <row r="272" spans="1:6" x14ac:dyDescent="0.25">
      <c r="A272" s="6">
        <v>41689</v>
      </c>
      <c r="B272" s="17"/>
      <c r="C272" s="4" t="s">
        <v>8</v>
      </c>
      <c r="D272" s="5">
        <v>3295.65</v>
      </c>
      <c r="E272" s="5"/>
      <c r="F272" s="38">
        <f t="shared" si="4"/>
        <v>55622.279999999992</v>
      </c>
    </row>
    <row r="273" spans="1:6" x14ac:dyDescent="0.25">
      <c r="A273" s="6">
        <v>41689</v>
      </c>
      <c r="B273" s="17"/>
      <c r="C273" s="4" t="s">
        <v>8</v>
      </c>
      <c r="D273" s="5">
        <v>4030.29</v>
      </c>
      <c r="E273" s="5"/>
      <c r="F273" s="38">
        <f t="shared" si="4"/>
        <v>59652.569999999992</v>
      </c>
    </row>
    <row r="274" spans="1:6" x14ac:dyDescent="0.25">
      <c r="A274" s="6">
        <v>41689</v>
      </c>
      <c r="B274" s="17"/>
      <c r="C274" s="4" t="s">
        <v>8</v>
      </c>
      <c r="D274" s="5">
        <v>3332.28</v>
      </c>
      <c r="E274" s="5"/>
      <c r="F274" s="38">
        <f t="shared" si="4"/>
        <v>62984.849999999991</v>
      </c>
    </row>
    <row r="275" spans="1:6" x14ac:dyDescent="0.25">
      <c r="A275" s="6">
        <v>41689</v>
      </c>
      <c r="B275" s="17"/>
      <c r="C275" s="4" t="s">
        <v>8</v>
      </c>
      <c r="D275" s="5">
        <v>8145.48</v>
      </c>
      <c r="E275" s="5"/>
      <c r="F275" s="38">
        <f t="shared" si="4"/>
        <v>71130.329999999987</v>
      </c>
    </row>
    <row r="276" spans="1:6" x14ac:dyDescent="0.25">
      <c r="A276" s="6">
        <v>41691</v>
      </c>
      <c r="B276" s="17"/>
      <c r="C276" s="4" t="s">
        <v>7</v>
      </c>
      <c r="D276" s="5">
        <v>7515</v>
      </c>
      <c r="E276" s="5"/>
      <c r="F276" s="38">
        <f t="shared" si="4"/>
        <v>78645.329999999987</v>
      </c>
    </row>
    <row r="277" spans="1:6" x14ac:dyDescent="0.25">
      <c r="A277" s="6">
        <v>41691</v>
      </c>
      <c r="B277" s="17"/>
      <c r="C277" s="4" t="s">
        <v>8</v>
      </c>
      <c r="D277" s="5">
        <v>17140.16</v>
      </c>
      <c r="E277" s="5"/>
      <c r="F277" s="38">
        <f t="shared" si="4"/>
        <v>95785.489999999991</v>
      </c>
    </row>
    <row r="278" spans="1:6" x14ac:dyDescent="0.25">
      <c r="A278" s="6">
        <v>41694</v>
      </c>
      <c r="B278" s="17"/>
      <c r="C278" s="4" t="s">
        <v>14</v>
      </c>
      <c r="D278" s="5"/>
      <c r="E278" s="5">
        <v>25000</v>
      </c>
      <c r="F278" s="38">
        <f t="shared" si="4"/>
        <v>70785.489999999991</v>
      </c>
    </row>
    <row r="279" spans="1:6" x14ac:dyDescent="0.25">
      <c r="A279" s="6">
        <v>41696</v>
      </c>
      <c r="B279" s="17"/>
      <c r="C279" s="4" t="s">
        <v>8</v>
      </c>
      <c r="D279" s="5">
        <v>4687.59</v>
      </c>
      <c r="E279" s="5"/>
      <c r="F279" s="38">
        <f t="shared" si="4"/>
        <v>75473.079999999987</v>
      </c>
    </row>
    <row r="280" spans="1:6" x14ac:dyDescent="0.25">
      <c r="A280" s="6">
        <v>41696</v>
      </c>
      <c r="B280" s="17"/>
      <c r="C280" s="4" t="s">
        <v>8</v>
      </c>
      <c r="D280" s="5">
        <v>3815.63</v>
      </c>
      <c r="E280" s="5"/>
      <c r="F280" s="38">
        <f t="shared" si="4"/>
        <v>79288.709999999992</v>
      </c>
    </row>
    <row r="281" spans="1:6" x14ac:dyDescent="0.25">
      <c r="A281" s="6">
        <v>41697</v>
      </c>
      <c r="B281" s="17"/>
      <c r="C281" s="4" t="s">
        <v>14</v>
      </c>
      <c r="D281" s="5"/>
      <c r="E281" s="5">
        <v>10000</v>
      </c>
      <c r="F281" s="38">
        <f t="shared" si="4"/>
        <v>69288.709999999992</v>
      </c>
    </row>
    <row r="282" spans="1:6" x14ac:dyDescent="0.25">
      <c r="A282" s="6">
        <v>41698</v>
      </c>
      <c r="B282" s="17"/>
      <c r="C282" s="4" t="s">
        <v>14</v>
      </c>
      <c r="D282" s="5"/>
      <c r="E282" s="5">
        <v>50000</v>
      </c>
      <c r="F282" s="38">
        <f t="shared" si="4"/>
        <v>19288.709999999992</v>
      </c>
    </row>
    <row r="283" spans="1:6" x14ac:dyDescent="0.25">
      <c r="A283" s="6">
        <v>41698</v>
      </c>
      <c r="B283" s="18"/>
      <c r="C283" s="4" t="s">
        <v>23</v>
      </c>
      <c r="D283" s="5">
        <v>7.37</v>
      </c>
      <c r="E283" s="5"/>
      <c r="F283" s="38">
        <f t="shared" si="4"/>
        <v>19296.079999999991</v>
      </c>
    </row>
    <row r="284" spans="1:6" x14ac:dyDescent="0.25">
      <c r="A284" s="6">
        <v>41705</v>
      </c>
      <c r="B284" s="17"/>
      <c r="C284" s="4" t="s">
        <v>14</v>
      </c>
      <c r="D284" s="5"/>
      <c r="E284" s="5">
        <v>15000</v>
      </c>
      <c r="F284" s="38">
        <f t="shared" si="4"/>
        <v>4296.0799999999908</v>
      </c>
    </row>
    <row r="285" spans="1:6" x14ac:dyDescent="0.25">
      <c r="A285" s="6">
        <v>41708</v>
      </c>
      <c r="B285" s="17"/>
      <c r="C285" s="4" t="s">
        <v>14</v>
      </c>
      <c r="D285" s="5"/>
      <c r="E285" s="5">
        <v>2000</v>
      </c>
      <c r="F285" s="38">
        <f t="shared" si="4"/>
        <v>2296.0799999999908</v>
      </c>
    </row>
    <row r="286" spans="1:6" x14ac:dyDescent="0.25">
      <c r="A286" s="6">
        <v>41729</v>
      </c>
      <c r="B286" s="17"/>
      <c r="C286" s="4" t="s">
        <v>23</v>
      </c>
      <c r="D286" s="5">
        <v>0.99</v>
      </c>
      <c r="E286" s="5"/>
      <c r="F286" s="38">
        <f t="shared" si="4"/>
        <v>2297.0699999999906</v>
      </c>
    </row>
    <row r="287" spans="1:6" x14ac:dyDescent="0.25">
      <c r="A287" s="6">
        <v>41733</v>
      </c>
      <c r="B287" s="17"/>
      <c r="C287" s="4" t="s">
        <v>14</v>
      </c>
      <c r="D287" s="5"/>
      <c r="E287" s="5">
        <v>1000</v>
      </c>
      <c r="F287" s="38">
        <f t="shared" si="4"/>
        <v>1297.0699999999906</v>
      </c>
    </row>
    <row r="288" spans="1:6" x14ac:dyDescent="0.25">
      <c r="A288" s="6">
        <v>41744</v>
      </c>
      <c r="B288" s="17"/>
      <c r="C288" s="4" t="s">
        <v>8</v>
      </c>
      <c r="D288" s="5">
        <v>2120.8200000000002</v>
      </c>
      <c r="E288" s="5"/>
      <c r="F288" s="38">
        <f t="shared" si="4"/>
        <v>3417.8899999999908</v>
      </c>
    </row>
    <row r="289" spans="1:6" x14ac:dyDescent="0.25">
      <c r="A289" s="6">
        <v>41744</v>
      </c>
      <c r="B289" s="17"/>
      <c r="C289" s="4" t="s">
        <v>8</v>
      </c>
      <c r="D289" s="5">
        <v>10781.63</v>
      </c>
      <c r="E289" s="5"/>
      <c r="F289" s="38">
        <f t="shared" si="4"/>
        <v>14199.51999999999</v>
      </c>
    </row>
    <row r="290" spans="1:6" x14ac:dyDescent="0.25">
      <c r="A290" s="6">
        <v>41745</v>
      </c>
      <c r="B290" s="17"/>
      <c r="C290" s="4" t="s">
        <v>14</v>
      </c>
      <c r="D290" s="5"/>
      <c r="E290" s="5">
        <v>13000</v>
      </c>
      <c r="F290" s="38">
        <f t="shared" si="4"/>
        <v>1199.5199999999895</v>
      </c>
    </row>
    <row r="291" spans="1:6" x14ac:dyDescent="0.25">
      <c r="A291" s="6">
        <v>41750</v>
      </c>
      <c r="B291" s="17"/>
      <c r="C291" s="4" t="s">
        <v>8</v>
      </c>
      <c r="D291" s="5">
        <v>2450.36</v>
      </c>
      <c r="E291" s="5"/>
      <c r="F291" s="38">
        <f t="shared" si="4"/>
        <v>3649.8799999999896</v>
      </c>
    </row>
    <row r="292" spans="1:6" x14ac:dyDescent="0.25">
      <c r="A292" s="6">
        <v>41750</v>
      </c>
      <c r="B292" s="17"/>
      <c r="C292" s="4" t="s">
        <v>8</v>
      </c>
      <c r="D292" s="5">
        <v>3649.04</v>
      </c>
      <c r="E292" s="5"/>
      <c r="F292" s="38">
        <f t="shared" si="4"/>
        <v>7298.9199999999892</v>
      </c>
    </row>
    <row r="293" spans="1:6" x14ac:dyDescent="0.25">
      <c r="A293" s="6">
        <v>41750</v>
      </c>
      <c r="B293" s="17"/>
      <c r="C293" s="4" t="s">
        <v>8</v>
      </c>
      <c r="D293" s="5">
        <v>3468.07</v>
      </c>
      <c r="E293" s="5"/>
      <c r="F293" s="38">
        <f t="shared" si="4"/>
        <v>10766.989999999989</v>
      </c>
    </row>
    <row r="294" spans="1:6" x14ac:dyDescent="0.25">
      <c r="A294" s="6">
        <v>41750</v>
      </c>
      <c r="B294" s="17"/>
      <c r="C294" s="4" t="s">
        <v>8</v>
      </c>
      <c r="D294" s="5">
        <v>3683.89</v>
      </c>
      <c r="E294" s="5"/>
      <c r="F294" s="38">
        <f t="shared" si="4"/>
        <v>14450.879999999988</v>
      </c>
    </row>
    <row r="295" spans="1:6" x14ac:dyDescent="0.25">
      <c r="A295" s="6">
        <v>41750</v>
      </c>
      <c r="B295" s="17"/>
      <c r="C295" s="4" t="s">
        <v>8</v>
      </c>
      <c r="D295" s="5">
        <v>3466</v>
      </c>
      <c r="E295" s="5"/>
      <c r="F295" s="38">
        <f t="shared" si="4"/>
        <v>17916.87999999999</v>
      </c>
    </row>
    <row r="296" spans="1:6" x14ac:dyDescent="0.25">
      <c r="A296" s="6">
        <v>41750</v>
      </c>
      <c r="B296" s="17"/>
      <c r="C296" s="4" t="s">
        <v>8</v>
      </c>
      <c r="D296" s="5">
        <v>7227.37</v>
      </c>
      <c r="E296" s="5"/>
      <c r="F296" s="38">
        <f t="shared" si="4"/>
        <v>25144.249999999989</v>
      </c>
    </row>
    <row r="297" spans="1:6" x14ac:dyDescent="0.25">
      <c r="A297" s="6">
        <v>41750</v>
      </c>
      <c r="B297" s="17"/>
      <c r="C297" s="4" t="s">
        <v>8</v>
      </c>
      <c r="D297" s="5">
        <v>1300.6600000000001</v>
      </c>
      <c r="E297" s="5"/>
      <c r="F297" s="38">
        <f t="shared" si="4"/>
        <v>26444.909999999989</v>
      </c>
    </row>
    <row r="298" spans="1:6" x14ac:dyDescent="0.25">
      <c r="A298" s="6">
        <v>41750</v>
      </c>
      <c r="B298" s="17"/>
      <c r="C298" s="4" t="s">
        <v>8</v>
      </c>
      <c r="D298" s="5">
        <v>1070.3800000000001</v>
      </c>
      <c r="E298" s="5"/>
      <c r="F298" s="38">
        <f t="shared" si="4"/>
        <v>27515.28999999999</v>
      </c>
    </row>
    <row r="299" spans="1:6" x14ac:dyDescent="0.25">
      <c r="A299" s="6">
        <v>41750</v>
      </c>
      <c r="B299" s="17"/>
      <c r="C299" s="4" t="s">
        <v>8</v>
      </c>
      <c r="D299" s="5">
        <v>1152.26</v>
      </c>
      <c r="E299" s="5"/>
      <c r="F299" s="38">
        <f t="shared" si="4"/>
        <v>28667.549999999988</v>
      </c>
    </row>
    <row r="300" spans="1:6" x14ac:dyDescent="0.25">
      <c r="A300" s="6">
        <v>41750</v>
      </c>
      <c r="B300" s="17"/>
      <c r="C300" s="4" t="s">
        <v>8</v>
      </c>
      <c r="D300" s="5">
        <v>1087.6500000000001</v>
      </c>
      <c r="E300" s="5"/>
      <c r="F300" s="38">
        <f t="shared" si="4"/>
        <v>29755.19999999999</v>
      </c>
    </row>
    <row r="301" spans="1:6" x14ac:dyDescent="0.25">
      <c r="A301" s="6">
        <v>41751</v>
      </c>
      <c r="B301" s="17"/>
      <c r="C301" s="4" t="s">
        <v>14</v>
      </c>
      <c r="D301" s="5"/>
      <c r="E301" s="5">
        <v>20000</v>
      </c>
      <c r="F301" s="38">
        <f t="shared" si="4"/>
        <v>9755.1999999999898</v>
      </c>
    </row>
    <row r="302" spans="1:6" x14ac:dyDescent="0.25">
      <c r="A302" s="6">
        <v>41751</v>
      </c>
      <c r="B302" s="17"/>
      <c r="C302" s="4" t="s">
        <v>8</v>
      </c>
      <c r="D302" s="5">
        <v>671.33</v>
      </c>
      <c r="E302" s="5"/>
      <c r="F302" s="38">
        <f t="shared" si="4"/>
        <v>10426.52999999999</v>
      </c>
    </row>
    <row r="303" spans="1:6" x14ac:dyDescent="0.25">
      <c r="A303" s="6">
        <v>41753</v>
      </c>
      <c r="B303" s="17"/>
      <c r="C303" s="4" t="s">
        <v>14</v>
      </c>
      <c r="D303" s="5"/>
      <c r="E303" s="5">
        <v>10000</v>
      </c>
      <c r="F303" s="38">
        <f t="shared" si="4"/>
        <v>426.52999999998974</v>
      </c>
    </row>
    <row r="304" spans="1:6" x14ac:dyDescent="0.25">
      <c r="A304" s="6">
        <v>41754</v>
      </c>
      <c r="B304" s="17"/>
      <c r="C304" s="4" t="s">
        <v>8</v>
      </c>
      <c r="D304" s="5">
        <v>638.77</v>
      </c>
      <c r="E304" s="5"/>
      <c r="F304" s="38">
        <f t="shared" si="4"/>
        <v>1065.2999999999897</v>
      </c>
    </row>
    <row r="305" spans="1:6" x14ac:dyDescent="0.25">
      <c r="A305" s="6">
        <v>41754</v>
      </c>
      <c r="B305" s="17"/>
      <c r="C305" s="4" t="s">
        <v>8</v>
      </c>
      <c r="D305" s="5">
        <v>125.02</v>
      </c>
      <c r="E305" s="5"/>
      <c r="F305" s="38">
        <f t="shared" si="4"/>
        <v>1190.3199999999897</v>
      </c>
    </row>
    <row r="306" spans="1:6" x14ac:dyDescent="0.25">
      <c r="A306" s="6">
        <v>41754</v>
      </c>
      <c r="B306" s="17"/>
      <c r="C306" s="4" t="s">
        <v>8</v>
      </c>
      <c r="D306" s="5">
        <v>777.31</v>
      </c>
      <c r="E306" s="5"/>
      <c r="F306" s="38">
        <f t="shared" si="4"/>
        <v>1967.6299999999896</v>
      </c>
    </row>
    <row r="307" spans="1:6" x14ac:dyDescent="0.25">
      <c r="A307" s="6">
        <v>41754</v>
      </c>
      <c r="B307" s="17"/>
      <c r="C307" s="4" t="s">
        <v>8</v>
      </c>
      <c r="D307" s="5">
        <v>250.04</v>
      </c>
      <c r="E307" s="5"/>
      <c r="F307" s="38">
        <f t="shared" si="4"/>
        <v>2217.6699999999896</v>
      </c>
    </row>
    <row r="308" spans="1:6" x14ac:dyDescent="0.25">
      <c r="A308" s="6">
        <v>41754</v>
      </c>
      <c r="B308" s="17"/>
      <c r="C308" s="4" t="s">
        <v>8</v>
      </c>
      <c r="D308" s="5">
        <v>500.08</v>
      </c>
      <c r="E308" s="5"/>
      <c r="F308" s="38">
        <f t="shared" si="4"/>
        <v>2717.7499999999895</v>
      </c>
    </row>
    <row r="309" spans="1:6" x14ac:dyDescent="0.25">
      <c r="A309" s="6">
        <v>41754</v>
      </c>
      <c r="B309" s="17"/>
      <c r="C309" s="4" t="s">
        <v>8</v>
      </c>
      <c r="D309" s="5">
        <v>976.39</v>
      </c>
      <c r="E309" s="5"/>
      <c r="F309" s="38">
        <f t="shared" si="4"/>
        <v>3694.1399999999894</v>
      </c>
    </row>
    <row r="310" spans="1:6" x14ac:dyDescent="0.25">
      <c r="A310" s="6">
        <v>41754</v>
      </c>
      <c r="B310" s="17"/>
      <c r="C310" s="4" t="s">
        <v>8</v>
      </c>
      <c r="D310" s="5">
        <v>178.14</v>
      </c>
      <c r="E310" s="5"/>
      <c r="F310" s="38">
        <f t="shared" si="4"/>
        <v>3872.2799999999893</v>
      </c>
    </row>
    <row r="311" spans="1:6" x14ac:dyDescent="0.25">
      <c r="A311" s="6">
        <v>41754</v>
      </c>
      <c r="B311" s="17"/>
      <c r="C311" s="4" t="s">
        <v>8</v>
      </c>
      <c r="D311" s="5">
        <v>551.04</v>
      </c>
      <c r="E311" s="5"/>
      <c r="F311" s="38">
        <f t="shared" si="4"/>
        <v>4423.3199999999888</v>
      </c>
    </row>
    <row r="312" spans="1:6" x14ac:dyDescent="0.25">
      <c r="A312" s="6">
        <v>41754</v>
      </c>
      <c r="B312" s="17"/>
      <c r="C312" s="4" t="s">
        <v>8</v>
      </c>
      <c r="D312" s="5">
        <v>1087.6500000000001</v>
      </c>
      <c r="E312" s="5"/>
      <c r="F312" s="38">
        <f t="shared" si="4"/>
        <v>5510.9699999999884</v>
      </c>
    </row>
    <row r="313" spans="1:6" x14ac:dyDescent="0.25">
      <c r="A313" s="6">
        <v>41754</v>
      </c>
      <c r="B313" s="17"/>
      <c r="C313" s="4" t="s">
        <v>8</v>
      </c>
      <c r="D313" s="5">
        <v>476.31</v>
      </c>
      <c r="E313" s="5"/>
      <c r="F313" s="38">
        <f t="shared" si="4"/>
        <v>5987.2799999999888</v>
      </c>
    </row>
    <row r="314" spans="1:6" x14ac:dyDescent="0.25">
      <c r="A314" s="6">
        <v>41754</v>
      </c>
      <c r="B314" s="17"/>
      <c r="C314" s="4" t="s">
        <v>8</v>
      </c>
      <c r="D314" s="5">
        <v>874.35</v>
      </c>
      <c r="E314" s="5"/>
      <c r="F314" s="38">
        <f t="shared" si="4"/>
        <v>6861.6299999999892</v>
      </c>
    </row>
    <row r="315" spans="1:6" x14ac:dyDescent="0.25">
      <c r="A315" s="6">
        <v>41754</v>
      </c>
      <c r="B315" s="17"/>
      <c r="C315" s="4" t="s">
        <v>8</v>
      </c>
      <c r="D315" s="5">
        <v>816.53</v>
      </c>
      <c r="E315" s="5"/>
      <c r="F315" s="38">
        <f t="shared" si="4"/>
        <v>7678.1599999999889</v>
      </c>
    </row>
    <row r="316" spans="1:6" x14ac:dyDescent="0.25">
      <c r="A316" s="6">
        <v>41754</v>
      </c>
      <c r="B316" s="17"/>
      <c r="C316" s="4" t="s">
        <v>8</v>
      </c>
      <c r="D316" s="5">
        <v>125.02</v>
      </c>
      <c r="E316" s="5"/>
      <c r="F316" s="38">
        <f t="shared" si="4"/>
        <v>7803.1799999999894</v>
      </c>
    </row>
    <row r="317" spans="1:6" x14ac:dyDescent="0.25">
      <c r="A317" s="6">
        <v>41754</v>
      </c>
      <c r="B317" s="17"/>
      <c r="C317" s="4" t="s">
        <v>8</v>
      </c>
      <c r="D317" s="5">
        <v>158.35</v>
      </c>
      <c r="E317" s="5"/>
      <c r="F317" s="38">
        <f t="shared" si="4"/>
        <v>7961.5299999999897</v>
      </c>
    </row>
    <row r="318" spans="1:6" x14ac:dyDescent="0.25">
      <c r="A318" s="6">
        <v>41759</v>
      </c>
      <c r="B318" s="17"/>
      <c r="C318" s="4" t="s">
        <v>14</v>
      </c>
      <c r="D318" s="5"/>
      <c r="E318" s="5">
        <v>7000</v>
      </c>
      <c r="F318" s="38">
        <f t="shared" si="4"/>
        <v>961.52999999998974</v>
      </c>
    </row>
    <row r="319" spans="1:6" x14ac:dyDescent="0.25">
      <c r="A319" s="6">
        <v>41759</v>
      </c>
      <c r="B319" s="17"/>
      <c r="C319" s="4" t="s">
        <v>23</v>
      </c>
      <c r="D319" s="5">
        <v>0.38</v>
      </c>
      <c r="E319" s="5"/>
      <c r="F319" s="38">
        <f t="shared" si="4"/>
        <v>961.90999999998974</v>
      </c>
    </row>
    <row r="320" spans="1:6" x14ac:dyDescent="0.25">
      <c r="A320" s="6">
        <v>41761</v>
      </c>
      <c r="B320" s="17"/>
      <c r="C320" s="4" t="s">
        <v>8</v>
      </c>
      <c r="D320" s="5">
        <v>4480.34</v>
      </c>
      <c r="E320" s="5"/>
      <c r="F320" s="38">
        <f t="shared" si="4"/>
        <v>5442.24999999999</v>
      </c>
    </row>
    <row r="321" spans="1:6" x14ac:dyDescent="0.25">
      <c r="A321" s="6">
        <v>41761</v>
      </c>
      <c r="B321" s="17"/>
      <c r="C321" s="4" t="s">
        <v>8</v>
      </c>
      <c r="D321" s="5">
        <v>3365.04</v>
      </c>
      <c r="E321" s="5"/>
      <c r="F321" s="38">
        <f t="shared" si="4"/>
        <v>8807.28999999999</v>
      </c>
    </row>
    <row r="322" spans="1:6" x14ac:dyDescent="0.25">
      <c r="A322" s="6">
        <v>41761</v>
      </c>
      <c r="B322" s="17"/>
      <c r="C322" s="4" t="s">
        <v>14</v>
      </c>
      <c r="D322" s="5"/>
      <c r="E322" s="5">
        <v>8000</v>
      </c>
      <c r="F322" s="38">
        <f t="shared" si="4"/>
        <v>807.28999999998996</v>
      </c>
    </row>
    <row r="323" spans="1:6" x14ac:dyDescent="0.25">
      <c r="A323" s="6">
        <v>41778</v>
      </c>
      <c r="B323" s="17"/>
      <c r="C323" s="4" t="s">
        <v>14</v>
      </c>
      <c r="D323" s="5"/>
      <c r="E323" s="5">
        <v>500</v>
      </c>
      <c r="F323" s="38">
        <f t="shared" si="4"/>
        <v>307.28999999998996</v>
      </c>
    </row>
    <row r="324" spans="1:6" x14ac:dyDescent="0.25">
      <c r="A324" s="6">
        <v>41789</v>
      </c>
      <c r="B324" s="17"/>
      <c r="C324" s="4" t="s">
        <v>23</v>
      </c>
      <c r="D324" s="5">
        <v>0.05</v>
      </c>
      <c r="E324" s="5"/>
      <c r="F324" s="38">
        <f t="shared" si="4"/>
        <v>307.33999999998997</v>
      </c>
    </row>
    <row r="325" spans="1:6" x14ac:dyDescent="0.25">
      <c r="A325" s="6">
        <v>41794</v>
      </c>
      <c r="B325" s="17"/>
      <c r="C325" s="4" t="s">
        <v>27</v>
      </c>
      <c r="D325" s="5"/>
      <c r="E325" s="5">
        <v>200</v>
      </c>
      <c r="F325" s="38">
        <f t="shared" si="4"/>
        <v>107.33999999998997</v>
      </c>
    </row>
    <row r="326" spans="1:6" x14ac:dyDescent="0.25">
      <c r="A326" s="6">
        <v>41816</v>
      </c>
      <c r="B326" s="17"/>
      <c r="C326" s="4" t="s">
        <v>8</v>
      </c>
      <c r="D326" s="5">
        <v>615.92999999999995</v>
      </c>
      <c r="E326" s="5"/>
      <c r="F326" s="38">
        <f>F325+D326-E326</f>
        <v>723.26999999998998</v>
      </c>
    </row>
    <row r="327" spans="1:6" x14ac:dyDescent="0.25">
      <c r="A327" s="6">
        <v>41816</v>
      </c>
      <c r="B327" s="17"/>
      <c r="C327" s="4" t="s">
        <v>8</v>
      </c>
      <c r="D327" s="5">
        <v>633.01</v>
      </c>
      <c r="E327" s="5"/>
      <c r="F327" s="38">
        <f>F326+D327-E327</f>
        <v>1356.27999999999</v>
      </c>
    </row>
    <row r="328" spans="1:6" x14ac:dyDescent="0.25">
      <c r="A328" s="6">
        <v>41816</v>
      </c>
      <c r="B328" s="17"/>
      <c r="C328" s="4" t="s">
        <v>14</v>
      </c>
      <c r="D328" s="5"/>
      <c r="E328" s="5">
        <v>1300</v>
      </c>
      <c r="F328" s="38">
        <f>F327+D328-E328</f>
        <v>56.279999999989968</v>
      </c>
    </row>
    <row r="329" spans="1:6" x14ac:dyDescent="0.25">
      <c r="A329" s="6">
        <v>41820</v>
      </c>
      <c r="B329" s="17"/>
      <c r="C329" s="4" t="s">
        <v>23</v>
      </c>
      <c r="D329" s="5">
        <v>0.01</v>
      </c>
      <c r="E329" s="5"/>
      <c r="F329" s="38">
        <f>F328+D329-E329</f>
        <v>56.289999999989966</v>
      </c>
    </row>
    <row r="330" spans="1:6" x14ac:dyDescent="0.25">
      <c r="A330" s="6">
        <v>41851</v>
      </c>
      <c r="B330" s="17"/>
      <c r="C330" s="4" t="s">
        <v>23</v>
      </c>
      <c r="D330" s="5">
        <v>0.01</v>
      </c>
      <c r="E330" s="5"/>
      <c r="F330" s="38">
        <f t="shared" ref="F330:F393" si="5">F329+D330-E330</f>
        <v>56.299999999989964</v>
      </c>
    </row>
    <row r="331" spans="1:6" x14ac:dyDescent="0.25">
      <c r="A331" s="6">
        <v>41912</v>
      </c>
      <c r="B331" s="17"/>
      <c r="C331" s="4" t="s">
        <v>23</v>
      </c>
      <c r="D331" s="5">
        <v>0.01</v>
      </c>
      <c r="E331" s="5"/>
      <c r="F331" s="38">
        <f t="shared" si="5"/>
        <v>56.309999999989962</v>
      </c>
    </row>
    <row r="332" spans="1:6" x14ac:dyDescent="0.25">
      <c r="A332" s="6">
        <v>41927</v>
      </c>
      <c r="B332" s="17"/>
      <c r="C332" s="4" t="s">
        <v>8</v>
      </c>
      <c r="D332" s="5">
        <v>955.82</v>
      </c>
      <c r="E332" s="5"/>
      <c r="F332" s="38">
        <f t="shared" si="5"/>
        <v>1012.12999999999</v>
      </c>
    </row>
    <row r="333" spans="1:6" x14ac:dyDescent="0.25">
      <c r="A333" s="6">
        <v>41927</v>
      </c>
      <c r="B333" s="17"/>
      <c r="C333" s="4" t="s">
        <v>8</v>
      </c>
      <c r="D333" s="5">
        <v>1151.6300000000001</v>
      </c>
      <c r="E333" s="5"/>
      <c r="F333" s="38">
        <f t="shared" si="5"/>
        <v>2163.7599999999902</v>
      </c>
    </row>
    <row r="334" spans="1:6" x14ac:dyDescent="0.25">
      <c r="A334" s="6">
        <v>41927</v>
      </c>
      <c r="B334" s="17"/>
      <c r="C334" s="4" t="s">
        <v>8</v>
      </c>
      <c r="D334" s="5">
        <v>237.53</v>
      </c>
      <c r="E334" s="5"/>
      <c r="F334" s="38">
        <f t="shared" si="5"/>
        <v>2401.2899999999904</v>
      </c>
    </row>
    <row r="335" spans="1:6" x14ac:dyDescent="0.25">
      <c r="A335" s="6">
        <v>41927</v>
      </c>
      <c r="B335" s="17"/>
      <c r="C335" s="4" t="s">
        <v>8</v>
      </c>
      <c r="D335" s="5">
        <v>738.86</v>
      </c>
      <c r="E335" s="5"/>
      <c r="F335" s="38">
        <f t="shared" si="5"/>
        <v>3140.1499999999905</v>
      </c>
    </row>
    <row r="336" spans="1:6" x14ac:dyDescent="0.25">
      <c r="A336" s="6">
        <v>41927</v>
      </c>
      <c r="B336" s="17"/>
      <c r="C336" s="4" t="s">
        <v>8</v>
      </c>
      <c r="D336" s="5">
        <v>362.55</v>
      </c>
      <c r="E336" s="5"/>
      <c r="F336" s="38">
        <f t="shared" si="5"/>
        <v>3502.6999999999907</v>
      </c>
    </row>
    <row r="337" spans="1:12" x14ac:dyDescent="0.25">
      <c r="A337" s="6">
        <v>41927</v>
      </c>
      <c r="B337" s="17"/>
      <c r="C337" s="4" t="s">
        <v>8</v>
      </c>
      <c r="D337" s="5">
        <v>487.57</v>
      </c>
      <c r="E337" s="5"/>
      <c r="F337" s="38">
        <f t="shared" si="5"/>
        <v>3990.2699999999909</v>
      </c>
    </row>
    <row r="338" spans="1:12" x14ac:dyDescent="0.25">
      <c r="A338" s="6">
        <v>41927</v>
      </c>
      <c r="B338" s="17"/>
      <c r="C338" s="4" t="s">
        <v>8</v>
      </c>
      <c r="D338" s="5">
        <v>487.57</v>
      </c>
      <c r="E338" s="5"/>
      <c r="F338" s="38">
        <f t="shared" si="5"/>
        <v>4477.8399999999911</v>
      </c>
    </row>
    <row r="339" spans="1:12" x14ac:dyDescent="0.25">
      <c r="A339" s="6">
        <v>41927</v>
      </c>
      <c r="B339" s="17"/>
      <c r="C339" s="4" t="s">
        <v>8</v>
      </c>
      <c r="D339" s="5">
        <v>895.21</v>
      </c>
      <c r="E339" s="5"/>
      <c r="F339" s="38">
        <f t="shared" si="5"/>
        <v>5373.0499999999911</v>
      </c>
    </row>
    <row r="340" spans="1:12" x14ac:dyDescent="0.25">
      <c r="A340" s="6">
        <v>41927</v>
      </c>
      <c r="B340" s="17"/>
      <c r="C340" s="4" t="s">
        <v>8</v>
      </c>
      <c r="D340" s="5">
        <v>737.61</v>
      </c>
      <c r="E340" s="5"/>
      <c r="F340" s="38">
        <f t="shared" si="5"/>
        <v>6110.6599999999908</v>
      </c>
    </row>
    <row r="341" spans="1:12" x14ac:dyDescent="0.25">
      <c r="A341" s="6">
        <v>41927</v>
      </c>
      <c r="B341" s="17"/>
      <c r="C341" s="4" t="s">
        <v>8</v>
      </c>
      <c r="D341" s="5">
        <v>1942.77</v>
      </c>
      <c r="E341" s="5"/>
      <c r="F341" s="38">
        <f t="shared" si="5"/>
        <v>8053.4299999999912</v>
      </c>
    </row>
    <row r="342" spans="1:12" x14ac:dyDescent="0.25">
      <c r="A342" s="6">
        <v>41927</v>
      </c>
      <c r="B342" s="17"/>
      <c r="C342" s="4" t="s">
        <v>8</v>
      </c>
      <c r="D342" s="5">
        <v>500.6</v>
      </c>
      <c r="E342" s="5"/>
      <c r="F342" s="38">
        <f t="shared" si="5"/>
        <v>8554.0299999999916</v>
      </c>
    </row>
    <row r="343" spans="1:12" x14ac:dyDescent="0.25">
      <c r="A343" s="6">
        <v>41927</v>
      </c>
      <c r="B343" s="17"/>
      <c r="C343" s="4" t="s">
        <v>8</v>
      </c>
      <c r="D343" s="5">
        <v>500.6</v>
      </c>
      <c r="E343" s="5"/>
      <c r="F343" s="38">
        <f t="shared" si="5"/>
        <v>9054.6299999999919</v>
      </c>
    </row>
    <row r="344" spans="1:12" x14ac:dyDescent="0.25">
      <c r="A344" s="6">
        <v>41927</v>
      </c>
      <c r="B344" s="17"/>
      <c r="C344" s="4" t="s">
        <v>8</v>
      </c>
      <c r="D344" s="5">
        <v>588.5</v>
      </c>
      <c r="E344" s="5"/>
      <c r="F344" s="38">
        <f t="shared" si="5"/>
        <v>9643.1299999999919</v>
      </c>
    </row>
    <row r="345" spans="1:12" x14ac:dyDescent="0.25">
      <c r="A345" s="6">
        <v>41927</v>
      </c>
      <c r="B345" s="17"/>
      <c r="C345" s="4" t="s">
        <v>8</v>
      </c>
      <c r="D345" s="5">
        <v>406.73</v>
      </c>
      <c r="E345" s="5"/>
      <c r="F345" s="38">
        <f t="shared" si="5"/>
        <v>10049.859999999991</v>
      </c>
    </row>
    <row r="346" spans="1:12" x14ac:dyDescent="0.25">
      <c r="A346" s="6">
        <v>41927</v>
      </c>
      <c r="B346" s="17"/>
      <c r="C346" s="4" t="s">
        <v>8</v>
      </c>
      <c r="D346" s="5">
        <v>250.3</v>
      </c>
      <c r="E346" s="5"/>
      <c r="F346" s="38">
        <f t="shared" si="5"/>
        <v>10300.159999999991</v>
      </c>
    </row>
    <row r="347" spans="1:12" x14ac:dyDescent="0.25">
      <c r="A347" s="6">
        <v>41927</v>
      </c>
      <c r="B347" s="17"/>
      <c r="C347" s="4" t="s">
        <v>8</v>
      </c>
      <c r="D347" s="5">
        <v>250.3</v>
      </c>
      <c r="E347" s="5"/>
      <c r="F347" s="38">
        <f t="shared" si="5"/>
        <v>10550.45999999999</v>
      </c>
    </row>
    <row r="348" spans="1:12" x14ac:dyDescent="0.25">
      <c r="A348" s="6">
        <v>41927</v>
      </c>
      <c r="B348" s="17"/>
      <c r="C348" s="4" t="s">
        <v>8</v>
      </c>
      <c r="D348" s="5">
        <v>250.3</v>
      </c>
      <c r="E348" s="5"/>
      <c r="F348" s="38">
        <f t="shared" si="5"/>
        <v>10800.759999999989</v>
      </c>
    </row>
    <row r="349" spans="1:12" x14ac:dyDescent="0.25">
      <c r="A349" s="6">
        <v>41927</v>
      </c>
      <c r="B349" s="17"/>
      <c r="C349" s="4" t="s">
        <v>8</v>
      </c>
      <c r="D349" s="5">
        <v>659.72</v>
      </c>
      <c r="E349" s="5"/>
      <c r="F349" s="38">
        <f t="shared" si="5"/>
        <v>11460.479999999989</v>
      </c>
      <c r="H349" s="117"/>
      <c r="I349" s="117"/>
      <c r="J349" s="117"/>
      <c r="K349" s="117"/>
      <c r="L349" s="117"/>
    </row>
    <row r="350" spans="1:12" x14ac:dyDescent="0.25">
      <c r="A350" s="6">
        <v>41927</v>
      </c>
      <c r="B350" s="17"/>
      <c r="C350" s="4" t="s">
        <v>8</v>
      </c>
      <c r="D350" s="5">
        <v>125.2</v>
      </c>
      <c r="E350" s="5"/>
      <c r="F350" s="38">
        <f t="shared" si="5"/>
        <v>11585.679999999989</v>
      </c>
      <c r="H350" s="80"/>
      <c r="I350" s="32"/>
      <c r="J350" s="32"/>
      <c r="K350" s="80"/>
      <c r="L350" s="32"/>
    </row>
    <row r="351" spans="1:12" x14ac:dyDescent="0.25">
      <c r="A351" s="6">
        <v>41927</v>
      </c>
      <c r="B351" s="17"/>
      <c r="C351" s="4" t="s">
        <v>8</v>
      </c>
      <c r="D351" s="5">
        <v>250.3</v>
      </c>
      <c r="E351" s="5"/>
      <c r="F351" s="38">
        <f t="shared" si="5"/>
        <v>11835.979999999989</v>
      </c>
      <c r="H351" s="48"/>
      <c r="I351" s="32"/>
      <c r="J351" s="32"/>
      <c r="K351" s="74"/>
      <c r="L351" s="32"/>
    </row>
    <row r="352" spans="1:12" x14ac:dyDescent="0.25">
      <c r="A352" s="6">
        <v>41927</v>
      </c>
      <c r="B352" s="17"/>
      <c r="C352" s="4" t="s">
        <v>8</v>
      </c>
      <c r="D352" s="5">
        <v>488.81</v>
      </c>
      <c r="E352" s="5"/>
      <c r="F352" s="38">
        <f t="shared" si="5"/>
        <v>12324.789999999988</v>
      </c>
      <c r="H352" s="32"/>
      <c r="I352" s="32"/>
      <c r="J352" s="32"/>
      <c r="K352" s="32"/>
      <c r="L352" s="32"/>
    </row>
    <row r="353" spans="1:12" x14ac:dyDescent="0.25">
      <c r="A353" s="6">
        <v>41927</v>
      </c>
      <c r="B353" s="17"/>
      <c r="C353" s="4" t="s">
        <v>8</v>
      </c>
      <c r="D353" s="5">
        <v>156.69999999999999</v>
      </c>
      <c r="E353" s="5"/>
      <c r="F353" s="38">
        <f t="shared" si="5"/>
        <v>12481.489999999989</v>
      </c>
      <c r="H353" s="32"/>
      <c r="I353" s="109"/>
      <c r="J353" s="109"/>
      <c r="K353" s="48"/>
      <c r="L353" s="32"/>
    </row>
    <row r="354" spans="1:12" x14ac:dyDescent="0.25">
      <c r="A354" s="6">
        <v>41927</v>
      </c>
      <c r="B354" s="17"/>
      <c r="C354" s="4" t="s">
        <v>8</v>
      </c>
      <c r="D354" s="5">
        <v>750.09</v>
      </c>
      <c r="E354" s="5"/>
      <c r="F354" s="38">
        <f t="shared" si="5"/>
        <v>13231.579999999989</v>
      </c>
      <c r="H354" s="32"/>
      <c r="I354" s="109"/>
      <c r="J354" s="109"/>
      <c r="K354" s="48"/>
      <c r="L354" s="32"/>
    </row>
    <row r="355" spans="1:12" x14ac:dyDescent="0.25">
      <c r="A355" s="6">
        <v>41927</v>
      </c>
      <c r="B355" s="17"/>
      <c r="C355" s="4" t="s">
        <v>8</v>
      </c>
      <c r="D355" s="5">
        <v>500.06</v>
      </c>
      <c r="E355" s="5"/>
      <c r="F355" s="38">
        <f t="shared" si="5"/>
        <v>13731.639999999989</v>
      </c>
      <c r="H355" s="32"/>
      <c r="I355" s="109"/>
      <c r="J355" s="109"/>
      <c r="K355" s="48"/>
      <c r="L355" s="32"/>
    </row>
    <row r="356" spans="1:12" x14ac:dyDescent="0.25">
      <c r="A356" s="6">
        <v>41927</v>
      </c>
      <c r="B356" s="17"/>
      <c r="C356" s="4" t="s">
        <v>8</v>
      </c>
      <c r="D356" s="5">
        <v>250.03</v>
      </c>
      <c r="E356" s="5"/>
      <c r="F356" s="38">
        <f t="shared" si="5"/>
        <v>13981.669999999989</v>
      </c>
      <c r="H356" s="32"/>
      <c r="I356" s="32"/>
      <c r="J356" s="32"/>
      <c r="K356" s="32"/>
      <c r="L356" s="32"/>
    </row>
    <row r="357" spans="1:12" x14ac:dyDescent="0.25">
      <c r="A357" s="6">
        <v>41927</v>
      </c>
      <c r="B357" s="17"/>
      <c r="C357" s="4" t="s">
        <v>8</v>
      </c>
      <c r="D357" s="5">
        <v>339</v>
      </c>
      <c r="E357" s="5"/>
      <c r="F357" s="38">
        <f t="shared" si="5"/>
        <v>14320.669999999989</v>
      </c>
      <c r="H357" s="32"/>
      <c r="I357" s="32"/>
      <c r="J357" s="32"/>
      <c r="K357" s="32"/>
      <c r="L357" s="32"/>
    </row>
    <row r="358" spans="1:12" x14ac:dyDescent="0.25">
      <c r="A358" s="6">
        <v>41927</v>
      </c>
      <c r="B358" s="17"/>
      <c r="C358" s="4" t="s">
        <v>8</v>
      </c>
      <c r="D358" s="5">
        <v>250.03</v>
      </c>
      <c r="E358" s="5"/>
      <c r="F358" s="38">
        <f t="shared" si="5"/>
        <v>14570.69999999999</v>
      </c>
      <c r="H358" s="32"/>
      <c r="I358" s="32"/>
      <c r="J358" s="32"/>
      <c r="K358" s="32"/>
      <c r="L358" s="32"/>
    </row>
    <row r="359" spans="1:12" x14ac:dyDescent="0.25">
      <c r="A359" s="6">
        <v>41932</v>
      </c>
      <c r="B359" s="17"/>
      <c r="C359" s="4" t="s">
        <v>14</v>
      </c>
      <c r="D359" s="5"/>
      <c r="E359" s="5">
        <v>14500</v>
      </c>
      <c r="F359" s="38">
        <f t="shared" si="5"/>
        <v>70.699999999989814</v>
      </c>
      <c r="H359" s="42"/>
      <c r="I359" s="32"/>
      <c r="J359" s="32"/>
      <c r="K359" s="42"/>
      <c r="L359" s="32"/>
    </row>
    <row r="360" spans="1:12" x14ac:dyDescent="0.25">
      <c r="A360" s="6">
        <v>41932</v>
      </c>
      <c r="B360" s="17"/>
      <c r="C360" s="4" t="s">
        <v>8</v>
      </c>
      <c r="D360" s="5">
        <v>250.03</v>
      </c>
      <c r="E360" s="5"/>
      <c r="F360" s="38">
        <f t="shared" si="5"/>
        <v>320.72999999998979</v>
      </c>
    </row>
    <row r="361" spans="1:12" x14ac:dyDescent="0.25">
      <c r="A361" s="6">
        <v>41932</v>
      </c>
      <c r="B361" s="17"/>
      <c r="C361" s="4" t="s">
        <v>8</v>
      </c>
      <c r="D361" s="5">
        <v>172.45</v>
      </c>
      <c r="E361" s="5"/>
      <c r="F361" s="38">
        <f t="shared" si="5"/>
        <v>493.17999999998978</v>
      </c>
    </row>
    <row r="362" spans="1:12" x14ac:dyDescent="0.25">
      <c r="A362" s="6">
        <v>41932</v>
      </c>
      <c r="B362" s="17"/>
      <c r="C362" s="4" t="s">
        <v>8</v>
      </c>
      <c r="D362" s="5">
        <v>4480.3500000000004</v>
      </c>
      <c r="E362" s="5"/>
      <c r="F362" s="38">
        <f t="shared" si="5"/>
        <v>4973.5299999999897</v>
      </c>
      <c r="I362" s="13"/>
    </row>
    <row r="363" spans="1:12" x14ac:dyDescent="0.25">
      <c r="A363" s="6">
        <v>41932</v>
      </c>
      <c r="B363" s="18"/>
      <c r="C363" s="4" t="s">
        <v>8</v>
      </c>
      <c r="D363" s="9">
        <v>7982.96</v>
      </c>
      <c r="E363" s="9"/>
      <c r="F363" s="38">
        <f t="shared" si="5"/>
        <v>12956.489999999991</v>
      </c>
    </row>
    <row r="364" spans="1:12" x14ac:dyDescent="0.25">
      <c r="A364" s="6">
        <v>41932</v>
      </c>
      <c r="B364" s="17"/>
      <c r="C364" s="4" t="s">
        <v>8</v>
      </c>
      <c r="D364" s="5">
        <v>1289.1199999999999</v>
      </c>
      <c r="E364" s="5"/>
      <c r="F364" s="38">
        <f t="shared" si="5"/>
        <v>14245.60999999999</v>
      </c>
    </row>
    <row r="365" spans="1:12" x14ac:dyDescent="0.25">
      <c r="A365" s="6">
        <v>41932</v>
      </c>
      <c r="B365" s="17"/>
      <c r="C365" s="4" t="s">
        <v>8</v>
      </c>
      <c r="D365" s="5">
        <v>2819.95</v>
      </c>
      <c r="E365" s="5"/>
      <c r="F365" s="38">
        <f t="shared" si="5"/>
        <v>17065.55999999999</v>
      </c>
    </row>
    <row r="366" spans="1:12" x14ac:dyDescent="0.25">
      <c r="A366" s="6">
        <v>41933</v>
      </c>
      <c r="B366" s="17"/>
      <c r="C366" s="20" t="s">
        <v>14</v>
      </c>
      <c r="D366" s="5"/>
      <c r="E366" s="5">
        <v>15000</v>
      </c>
      <c r="F366" s="38">
        <f t="shared" si="5"/>
        <v>2065.5599999999904</v>
      </c>
    </row>
    <row r="367" spans="1:12" x14ac:dyDescent="0.25">
      <c r="A367" s="6">
        <v>41934</v>
      </c>
      <c r="B367" s="17"/>
      <c r="C367" s="20" t="s">
        <v>14</v>
      </c>
      <c r="D367" s="5"/>
      <c r="E367" s="5">
        <v>2000</v>
      </c>
      <c r="F367" s="38">
        <f t="shared" si="5"/>
        <v>65.559999999990396</v>
      </c>
    </row>
    <row r="368" spans="1:12" x14ac:dyDescent="0.25">
      <c r="A368" s="6">
        <v>41943</v>
      </c>
      <c r="B368" s="17"/>
      <c r="C368" s="20" t="s">
        <v>8</v>
      </c>
      <c r="D368" s="5">
        <v>87.99</v>
      </c>
      <c r="E368" s="5"/>
      <c r="F368" s="38">
        <f t="shared" si="5"/>
        <v>153.5499999999904</v>
      </c>
    </row>
    <row r="369" spans="1:6" x14ac:dyDescent="0.25">
      <c r="A369" s="6">
        <v>41943</v>
      </c>
      <c r="B369" s="17"/>
      <c r="C369" s="20" t="s">
        <v>23</v>
      </c>
      <c r="D369" s="5">
        <v>0.26</v>
      </c>
      <c r="E369" s="5"/>
      <c r="F369" s="38">
        <f t="shared" si="5"/>
        <v>153.8099999999904</v>
      </c>
    </row>
    <row r="370" spans="1:6" x14ac:dyDescent="0.25">
      <c r="A370" s="6">
        <v>41957</v>
      </c>
      <c r="B370" s="17"/>
      <c r="C370" s="20" t="s">
        <v>8</v>
      </c>
      <c r="D370" s="5">
        <v>250.03</v>
      </c>
      <c r="E370" s="5"/>
      <c r="F370" s="38">
        <f t="shared" si="5"/>
        <v>403.83999999999037</v>
      </c>
    </row>
    <row r="371" spans="1:6" x14ac:dyDescent="0.25">
      <c r="A371" s="6">
        <v>41964</v>
      </c>
      <c r="B371" s="17"/>
      <c r="C371" s="20" t="s">
        <v>8</v>
      </c>
      <c r="D371" s="5">
        <v>500.06</v>
      </c>
      <c r="E371" s="5"/>
      <c r="F371" s="38">
        <f t="shared" si="5"/>
        <v>903.89999999999031</v>
      </c>
    </row>
    <row r="372" spans="1:6" x14ac:dyDescent="0.25">
      <c r="A372" s="6">
        <v>41971</v>
      </c>
      <c r="B372" s="17"/>
      <c r="C372" s="20" t="s">
        <v>23</v>
      </c>
      <c r="D372" s="5">
        <v>0.03</v>
      </c>
      <c r="E372" s="5"/>
      <c r="F372" s="38">
        <f t="shared" si="5"/>
        <v>903.92999999999029</v>
      </c>
    </row>
    <row r="373" spans="1:6" x14ac:dyDescent="0.25">
      <c r="A373" s="6">
        <v>41978</v>
      </c>
      <c r="B373" s="17"/>
      <c r="C373" s="20" t="s">
        <v>8</v>
      </c>
      <c r="D373" s="5">
        <v>202.89</v>
      </c>
      <c r="E373" s="5"/>
      <c r="F373" s="38">
        <f t="shared" si="5"/>
        <v>1106.8199999999902</v>
      </c>
    </row>
    <row r="374" spans="1:6" x14ac:dyDescent="0.25">
      <c r="A374" s="6">
        <v>41981</v>
      </c>
      <c r="B374" s="17"/>
      <c r="C374" s="20" t="s">
        <v>14</v>
      </c>
      <c r="D374" s="5"/>
      <c r="E374" s="5">
        <v>1000</v>
      </c>
      <c r="F374" s="38">
        <f t="shared" si="5"/>
        <v>106.81999999999016</v>
      </c>
    </row>
    <row r="375" spans="1:6" x14ac:dyDescent="0.25">
      <c r="A375" s="6">
        <v>41984</v>
      </c>
      <c r="B375" s="17"/>
      <c r="C375" s="20" t="s">
        <v>8</v>
      </c>
      <c r="D375" s="5">
        <v>250.03</v>
      </c>
      <c r="E375" s="5"/>
      <c r="F375" s="38">
        <f t="shared" si="5"/>
        <v>356.84999999999013</v>
      </c>
    </row>
    <row r="376" spans="1:6" x14ac:dyDescent="0.25">
      <c r="A376" s="6">
        <v>41984</v>
      </c>
      <c r="B376" s="17"/>
      <c r="C376" s="20" t="s">
        <v>8</v>
      </c>
      <c r="D376" s="5">
        <v>738.85</v>
      </c>
      <c r="E376" s="5"/>
      <c r="F376" s="38">
        <f t="shared" si="5"/>
        <v>1095.6999999999903</v>
      </c>
    </row>
    <row r="377" spans="1:6" x14ac:dyDescent="0.25">
      <c r="A377" s="30">
        <v>42004</v>
      </c>
      <c r="B377" s="18"/>
      <c r="C377" s="31" t="s">
        <v>23</v>
      </c>
      <c r="D377" s="9">
        <v>0.09</v>
      </c>
      <c r="E377" s="9"/>
      <c r="F377" s="129">
        <f t="shared" si="5"/>
        <v>1095.7899999999902</v>
      </c>
    </row>
    <row r="378" spans="1:6" x14ac:dyDescent="0.25">
      <c r="A378" s="6">
        <v>42027</v>
      </c>
      <c r="B378" s="17"/>
      <c r="C378" s="20" t="s">
        <v>8</v>
      </c>
      <c r="D378" s="5">
        <v>629</v>
      </c>
      <c r="E378" s="5"/>
      <c r="F378" s="86">
        <f t="shared" si="5"/>
        <v>1724.7899999999902</v>
      </c>
    </row>
    <row r="379" spans="1:6" x14ac:dyDescent="0.25">
      <c r="A379" s="6">
        <v>42027</v>
      </c>
      <c r="B379" s="17"/>
      <c r="C379" s="20" t="s">
        <v>8</v>
      </c>
      <c r="D379" s="5">
        <v>617.6</v>
      </c>
      <c r="E379" s="5"/>
      <c r="F379" s="86">
        <f t="shared" si="5"/>
        <v>2342.3899999999903</v>
      </c>
    </row>
    <row r="380" spans="1:6" x14ac:dyDescent="0.25">
      <c r="A380" s="6">
        <v>42027</v>
      </c>
      <c r="B380" s="17"/>
      <c r="C380" s="20" t="s">
        <v>8</v>
      </c>
      <c r="D380" s="5">
        <v>1354.8</v>
      </c>
      <c r="E380" s="5"/>
      <c r="F380" s="86">
        <f t="shared" si="5"/>
        <v>3697.1899999999905</v>
      </c>
    </row>
    <row r="381" spans="1:6" x14ac:dyDescent="0.25">
      <c r="A381" s="6">
        <v>42027</v>
      </c>
      <c r="B381" s="17"/>
      <c r="C381" s="20" t="s">
        <v>8</v>
      </c>
      <c r="D381" s="5">
        <v>20169.36</v>
      </c>
      <c r="E381" s="5"/>
      <c r="F381" s="86">
        <f t="shared" si="5"/>
        <v>23866.549999999992</v>
      </c>
    </row>
    <row r="382" spans="1:6" x14ac:dyDescent="0.25">
      <c r="A382" s="6">
        <v>42027</v>
      </c>
      <c r="B382" s="17"/>
      <c r="C382" s="20" t="s">
        <v>8</v>
      </c>
      <c r="D382" s="5">
        <v>1000.12</v>
      </c>
      <c r="E382" s="5"/>
      <c r="F382" s="86">
        <f t="shared" si="5"/>
        <v>24866.669999999991</v>
      </c>
    </row>
    <row r="383" spans="1:6" x14ac:dyDescent="0.25">
      <c r="A383" s="6">
        <v>42027</v>
      </c>
      <c r="B383" s="17"/>
      <c r="C383" s="20" t="s">
        <v>8</v>
      </c>
      <c r="D383" s="5">
        <v>250.03</v>
      </c>
      <c r="E383" s="5"/>
      <c r="F383" s="86">
        <f t="shared" si="5"/>
        <v>25116.69999999999</v>
      </c>
    </row>
    <row r="384" spans="1:6" x14ac:dyDescent="0.25">
      <c r="A384" s="6">
        <v>42027</v>
      </c>
      <c r="B384" s="17"/>
      <c r="C384" s="20" t="s">
        <v>8</v>
      </c>
      <c r="D384" s="5">
        <v>226.45</v>
      </c>
      <c r="E384" s="5"/>
      <c r="F384" s="86">
        <f t="shared" si="5"/>
        <v>25343.149999999991</v>
      </c>
    </row>
    <row r="385" spans="1:6" x14ac:dyDescent="0.25">
      <c r="A385" s="6">
        <v>42027</v>
      </c>
      <c r="B385" s="17"/>
      <c r="C385" s="20" t="s">
        <v>8</v>
      </c>
      <c r="D385" s="5">
        <v>488.82</v>
      </c>
      <c r="E385" s="5"/>
      <c r="F385" s="86">
        <f t="shared" si="5"/>
        <v>25831.96999999999</v>
      </c>
    </row>
    <row r="386" spans="1:6" x14ac:dyDescent="0.25">
      <c r="A386" s="6">
        <v>42027</v>
      </c>
      <c r="B386" s="17"/>
      <c r="C386" s="20" t="s">
        <v>8</v>
      </c>
      <c r="D386" s="5">
        <v>250.03</v>
      </c>
      <c r="E386" s="5"/>
      <c r="F386" s="86">
        <f t="shared" si="5"/>
        <v>26081.999999999989</v>
      </c>
    </row>
    <row r="387" spans="1:6" x14ac:dyDescent="0.25">
      <c r="A387" s="6">
        <v>42030</v>
      </c>
      <c r="B387" s="17"/>
      <c r="C387" s="20" t="s">
        <v>14</v>
      </c>
      <c r="D387" s="5"/>
      <c r="E387" s="5">
        <v>24251.439999999999</v>
      </c>
      <c r="F387" s="86">
        <f t="shared" si="5"/>
        <v>1830.5599999999904</v>
      </c>
    </row>
    <row r="388" spans="1:6" x14ac:dyDescent="0.25">
      <c r="A388" s="6">
        <v>42031</v>
      </c>
      <c r="B388" s="17"/>
      <c r="C388" s="20" t="s">
        <v>8</v>
      </c>
      <c r="D388" s="5">
        <v>11988.23</v>
      </c>
      <c r="E388" s="5"/>
      <c r="F388" s="86">
        <f t="shared" si="5"/>
        <v>13818.78999999999</v>
      </c>
    </row>
    <row r="389" spans="1:6" x14ac:dyDescent="0.25">
      <c r="A389" s="6">
        <v>42031</v>
      </c>
      <c r="B389" s="17"/>
      <c r="C389" s="20" t="s">
        <v>8</v>
      </c>
      <c r="D389" s="5">
        <v>5336.4</v>
      </c>
      <c r="E389" s="5"/>
      <c r="F389" s="86">
        <f t="shared" si="5"/>
        <v>19155.189999999988</v>
      </c>
    </row>
    <row r="390" spans="1:6" x14ac:dyDescent="0.25">
      <c r="A390" s="6">
        <v>42031</v>
      </c>
      <c r="B390" s="17"/>
      <c r="C390" s="20" t="s">
        <v>8</v>
      </c>
      <c r="D390" s="5">
        <v>9326.89</v>
      </c>
      <c r="E390" s="5"/>
      <c r="F390" s="86">
        <f t="shared" si="5"/>
        <v>28482.079999999987</v>
      </c>
    </row>
    <row r="391" spans="1:6" x14ac:dyDescent="0.25">
      <c r="A391" s="6">
        <v>42032</v>
      </c>
      <c r="B391" s="17"/>
      <c r="C391" s="64" t="s">
        <v>14</v>
      </c>
      <c r="D391" s="5"/>
      <c r="E391" s="5">
        <v>25000</v>
      </c>
      <c r="F391" s="86">
        <f t="shared" si="5"/>
        <v>3482.0799999999872</v>
      </c>
    </row>
    <row r="392" spans="1:6" x14ac:dyDescent="0.25">
      <c r="A392" s="6">
        <v>42034</v>
      </c>
      <c r="B392" s="17"/>
      <c r="C392" s="20" t="s">
        <v>7</v>
      </c>
      <c r="D392" s="5">
        <v>15482.1</v>
      </c>
      <c r="E392" s="5"/>
      <c r="F392" s="86">
        <f t="shared" si="5"/>
        <v>18964.179999999986</v>
      </c>
    </row>
    <row r="393" spans="1:6" x14ac:dyDescent="0.25">
      <c r="A393" s="6">
        <v>42034</v>
      </c>
      <c r="B393" s="17"/>
      <c r="C393" s="20" t="s">
        <v>8</v>
      </c>
      <c r="D393" s="5">
        <v>4076.43</v>
      </c>
      <c r="E393" s="5"/>
      <c r="F393" s="86">
        <f t="shared" si="5"/>
        <v>23040.609999999986</v>
      </c>
    </row>
    <row r="394" spans="1:6" x14ac:dyDescent="0.25">
      <c r="A394" s="6">
        <v>42034</v>
      </c>
      <c r="B394" s="17"/>
      <c r="C394" s="20" t="s">
        <v>14</v>
      </c>
      <c r="D394" s="5"/>
      <c r="E394" s="5">
        <v>22000</v>
      </c>
      <c r="F394" s="86">
        <f t="shared" ref="F394:F457" si="6">F393+D394-E394</f>
        <v>1040.609999999986</v>
      </c>
    </row>
    <row r="395" spans="1:6" x14ac:dyDescent="0.25">
      <c r="A395" s="6">
        <v>42034</v>
      </c>
      <c r="B395" s="17"/>
      <c r="C395" s="20" t="s">
        <v>8</v>
      </c>
      <c r="D395" s="5">
        <v>8412</v>
      </c>
      <c r="E395" s="5"/>
      <c r="F395" s="86">
        <f t="shared" si="6"/>
        <v>9452.609999999986</v>
      </c>
    </row>
    <row r="396" spans="1:6" x14ac:dyDescent="0.25">
      <c r="A396" s="6">
        <v>42034</v>
      </c>
      <c r="B396" s="17"/>
      <c r="C396" s="20" t="s">
        <v>8</v>
      </c>
      <c r="D396" s="5">
        <v>10073.33</v>
      </c>
      <c r="E396" s="5"/>
      <c r="F396" s="86">
        <f t="shared" si="6"/>
        <v>19525.939999999988</v>
      </c>
    </row>
    <row r="397" spans="1:6" x14ac:dyDescent="0.25">
      <c r="A397" s="6">
        <v>42034</v>
      </c>
      <c r="B397" s="17"/>
      <c r="C397" s="20" t="s">
        <v>8</v>
      </c>
      <c r="D397" s="5">
        <v>8369.4</v>
      </c>
      <c r="E397" s="5"/>
      <c r="F397" s="86">
        <f t="shared" si="6"/>
        <v>27895.339999999989</v>
      </c>
    </row>
    <row r="398" spans="1:6" x14ac:dyDescent="0.25">
      <c r="A398" s="6">
        <v>42034</v>
      </c>
      <c r="B398" s="17"/>
      <c r="C398" s="20" t="s">
        <v>23</v>
      </c>
      <c r="D398" s="5">
        <v>0.54</v>
      </c>
      <c r="E398" s="5"/>
      <c r="F398" s="86">
        <f t="shared" si="6"/>
        <v>27895.87999999999</v>
      </c>
    </row>
    <row r="399" spans="1:6" x14ac:dyDescent="0.25">
      <c r="A399" s="6">
        <v>42038</v>
      </c>
      <c r="B399" s="17"/>
      <c r="C399" s="20" t="s">
        <v>8</v>
      </c>
      <c r="D399" s="5">
        <v>6480.1</v>
      </c>
      <c r="E399" s="5"/>
      <c r="F399" s="86">
        <f t="shared" si="6"/>
        <v>34375.979999999989</v>
      </c>
    </row>
    <row r="400" spans="1:6" x14ac:dyDescent="0.25">
      <c r="A400" s="6">
        <v>42038</v>
      </c>
      <c r="B400" s="17"/>
      <c r="C400" s="20" t="s">
        <v>8</v>
      </c>
      <c r="D400" s="5">
        <v>9240.4</v>
      </c>
      <c r="E400" s="5"/>
      <c r="F400" s="86">
        <f t="shared" si="6"/>
        <v>43616.37999999999</v>
      </c>
    </row>
    <row r="401" spans="1:6" x14ac:dyDescent="0.25">
      <c r="A401" s="6">
        <v>42038</v>
      </c>
      <c r="B401" s="17"/>
      <c r="C401" s="20" t="s">
        <v>8</v>
      </c>
      <c r="D401" s="5">
        <v>7111.24</v>
      </c>
      <c r="E401" s="5"/>
      <c r="F401" s="86">
        <f t="shared" si="6"/>
        <v>50727.619999999988</v>
      </c>
    </row>
    <row r="402" spans="1:6" x14ac:dyDescent="0.25">
      <c r="A402" s="6">
        <v>42038</v>
      </c>
      <c r="B402" s="17"/>
      <c r="C402" s="20" t="s">
        <v>8</v>
      </c>
      <c r="D402" s="5">
        <v>4617.3999999999996</v>
      </c>
      <c r="E402" s="5"/>
      <c r="F402" s="86">
        <f t="shared" si="6"/>
        <v>55345.01999999999</v>
      </c>
    </row>
    <row r="403" spans="1:6" x14ac:dyDescent="0.25">
      <c r="A403" s="6">
        <v>42039</v>
      </c>
      <c r="B403" s="17"/>
      <c r="C403" s="20" t="s">
        <v>101</v>
      </c>
      <c r="D403" s="5"/>
      <c r="E403" s="5">
        <v>25000</v>
      </c>
      <c r="F403" s="86">
        <f t="shared" si="6"/>
        <v>30345.01999999999</v>
      </c>
    </row>
    <row r="404" spans="1:6" x14ac:dyDescent="0.25">
      <c r="A404" s="6">
        <v>42040</v>
      </c>
      <c r="B404" s="17"/>
      <c r="C404" s="20" t="s">
        <v>14</v>
      </c>
      <c r="D404" s="5"/>
      <c r="E404" s="5">
        <v>20000</v>
      </c>
      <c r="F404" s="86">
        <f t="shared" si="6"/>
        <v>10345.01999999999</v>
      </c>
    </row>
    <row r="405" spans="1:6" x14ac:dyDescent="0.25">
      <c r="A405" s="6">
        <v>42040</v>
      </c>
      <c r="B405" s="17"/>
      <c r="C405" s="20" t="s">
        <v>14</v>
      </c>
      <c r="D405" s="5"/>
      <c r="E405" s="5">
        <v>10000</v>
      </c>
      <c r="F405" s="86">
        <f t="shared" si="6"/>
        <v>345.01999999998952</v>
      </c>
    </row>
    <row r="406" spans="1:6" x14ac:dyDescent="0.25">
      <c r="A406" s="6">
        <v>42041</v>
      </c>
      <c r="B406" s="17"/>
      <c r="C406" s="20" t="s">
        <v>8</v>
      </c>
      <c r="D406" s="5">
        <v>3796.2</v>
      </c>
      <c r="E406" s="5"/>
      <c r="F406" s="86">
        <f t="shared" si="6"/>
        <v>4141.2199999999893</v>
      </c>
    </row>
    <row r="407" spans="1:6" x14ac:dyDescent="0.25">
      <c r="A407" s="6">
        <v>42041</v>
      </c>
      <c r="B407" s="17"/>
      <c r="C407" s="20" t="s">
        <v>8</v>
      </c>
      <c r="D407" s="5">
        <v>4138</v>
      </c>
      <c r="E407" s="5"/>
      <c r="F407" s="86">
        <f t="shared" si="6"/>
        <v>8279.2199999999903</v>
      </c>
    </row>
    <row r="408" spans="1:6" x14ac:dyDescent="0.25">
      <c r="A408" s="6">
        <v>42046</v>
      </c>
      <c r="B408" s="17"/>
      <c r="C408" s="4" t="s">
        <v>14</v>
      </c>
      <c r="D408" s="5"/>
      <c r="E408" s="5">
        <v>7500</v>
      </c>
      <c r="F408" s="86">
        <f t="shared" si="6"/>
        <v>779.21999999999025</v>
      </c>
    </row>
    <row r="409" spans="1:6" x14ac:dyDescent="0.25">
      <c r="A409" s="6">
        <v>42051</v>
      </c>
      <c r="B409" s="17"/>
      <c r="C409" s="4" t="s">
        <v>8</v>
      </c>
      <c r="D409" s="5">
        <v>10215.41</v>
      </c>
      <c r="E409" s="5"/>
      <c r="F409" s="86">
        <f t="shared" si="6"/>
        <v>10994.62999999999</v>
      </c>
    </row>
    <row r="410" spans="1:6" x14ac:dyDescent="0.25">
      <c r="A410" s="6">
        <v>42051</v>
      </c>
      <c r="B410" s="17"/>
      <c r="C410" s="4" t="s">
        <v>8</v>
      </c>
      <c r="D410" s="5">
        <v>2838.4</v>
      </c>
      <c r="E410" s="5"/>
      <c r="F410" s="86">
        <f t="shared" si="6"/>
        <v>13833.02999999999</v>
      </c>
    </row>
    <row r="411" spans="1:6" x14ac:dyDescent="0.25">
      <c r="A411" s="6">
        <v>42051</v>
      </c>
      <c r="B411" s="17"/>
      <c r="C411" s="4" t="s">
        <v>8</v>
      </c>
      <c r="D411" s="5">
        <v>4330.2299999999996</v>
      </c>
      <c r="E411" s="5"/>
      <c r="F411" s="86">
        <f t="shared" si="6"/>
        <v>18163.259999999987</v>
      </c>
    </row>
    <row r="412" spans="1:6" x14ac:dyDescent="0.25">
      <c r="A412" s="6">
        <v>42051</v>
      </c>
      <c r="B412" s="17"/>
      <c r="C412" s="4" t="s">
        <v>8</v>
      </c>
      <c r="D412" s="5">
        <v>2309.4</v>
      </c>
      <c r="E412" s="5"/>
      <c r="F412" s="86">
        <f t="shared" si="6"/>
        <v>20472.659999999989</v>
      </c>
    </row>
    <row r="413" spans="1:6" x14ac:dyDescent="0.25">
      <c r="A413" s="6">
        <v>42051</v>
      </c>
      <c r="B413" s="17"/>
      <c r="C413" s="4" t="s">
        <v>8</v>
      </c>
      <c r="D413" s="5">
        <v>5157.83</v>
      </c>
      <c r="E413" s="5"/>
      <c r="F413" s="86">
        <f t="shared" si="6"/>
        <v>25630.489999999991</v>
      </c>
    </row>
    <row r="414" spans="1:6" x14ac:dyDescent="0.25">
      <c r="A414" s="6">
        <v>42051</v>
      </c>
      <c r="B414" s="17"/>
      <c r="C414" s="4" t="s">
        <v>8</v>
      </c>
      <c r="D414" s="5">
        <v>6656.4</v>
      </c>
      <c r="E414" s="5"/>
      <c r="F414" s="86">
        <f t="shared" si="6"/>
        <v>32286.889999999992</v>
      </c>
    </row>
    <row r="415" spans="1:6" x14ac:dyDescent="0.25">
      <c r="A415" s="6">
        <v>42052</v>
      </c>
      <c r="B415" s="17"/>
      <c r="C415" s="4" t="s">
        <v>14</v>
      </c>
      <c r="D415" s="5"/>
      <c r="E415" s="5">
        <v>30000</v>
      </c>
      <c r="F415" s="86">
        <f t="shared" si="6"/>
        <v>2286.8899999999921</v>
      </c>
    </row>
    <row r="416" spans="1:6" x14ac:dyDescent="0.25">
      <c r="A416" s="6">
        <v>42052</v>
      </c>
      <c r="B416" s="17"/>
      <c r="C416" s="4" t="s">
        <v>8</v>
      </c>
      <c r="D416" s="5">
        <v>2170.62</v>
      </c>
      <c r="E416" s="5"/>
      <c r="F416" s="86">
        <f t="shared" si="6"/>
        <v>4457.509999999992</v>
      </c>
    </row>
    <row r="417" spans="1:6" x14ac:dyDescent="0.25">
      <c r="A417" s="6">
        <v>42053</v>
      </c>
      <c r="B417" s="17"/>
      <c r="C417" s="4" t="s">
        <v>8</v>
      </c>
      <c r="D417" s="5">
        <v>3192.4</v>
      </c>
      <c r="E417" s="5"/>
      <c r="F417" s="86">
        <f t="shared" si="6"/>
        <v>7649.9099999999926</v>
      </c>
    </row>
    <row r="418" spans="1:6" x14ac:dyDescent="0.25">
      <c r="A418" s="6">
        <v>42053</v>
      </c>
      <c r="B418" s="17"/>
      <c r="C418" s="4" t="s">
        <v>8</v>
      </c>
      <c r="D418" s="5">
        <v>2310</v>
      </c>
      <c r="E418" s="5"/>
      <c r="F418" s="86">
        <f t="shared" si="6"/>
        <v>9959.9099999999926</v>
      </c>
    </row>
    <row r="419" spans="1:6" x14ac:dyDescent="0.25">
      <c r="A419" s="6">
        <v>42055</v>
      </c>
      <c r="B419" s="17"/>
      <c r="C419" s="4" t="s">
        <v>14</v>
      </c>
      <c r="D419" s="5"/>
      <c r="E419" s="5">
        <v>9000</v>
      </c>
      <c r="F419" s="86">
        <f t="shared" si="6"/>
        <v>959.90999999999258</v>
      </c>
    </row>
    <row r="420" spans="1:6" x14ac:dyDescent="0.25">
      <c r="A420" s="6">
        <v>42055</v>
      </c>
      <c r="B420" s="17"/>
      <c r="C420" s="4" t="s">
        <v>8</v>
      </c>
      <c r="D420" s="5">
        <v>3846</v>
      </c>
      <c r="E420" s="5"/>
      <c r="F420" s="86">
        <f t="shared" si="6"/>
        <v>4805.9099999999926</v>
      </c>
    </row>
    <row r="421" spans="1:6" x14ac:dyDescent="0.25">
      <c r="A421" s="6">
        <v>42058</v>
      </c>
      <c r="B421" s="17"/>
      <c r="C421" s="4" t="s">
        <v>14</v>
      </c>
      <c r="D421" s="5"/>
      <c r="E421" s="5">
        <v>4000</v>
      </c>
      <c r="F421" s="86">
        <f t="shared" si="6"/>
        <v>805.90999999999258</v>
      </c>
    </row>
    <row r="422" spans="1:6" x14ac:dyDescent="0.25">
      <c r="A422" s="6">
        <v>42062</v>
      </c>
      <c r="B422" s="17"/>
      <c r="C422" s="4" t="s">
        <v>8</v>
      </c>
      <c r="D422" s="5">
        <v>4422</v>
      </c>
      <c r="E422" s="5"/>
      <c r="F422" s="86">
        <f t="shared" si="6"/>
        <v>5227.9099999999926</v>
      </c>
    </row>
    <row r="423" spans="1:6" x14ac:dyDescent="0.25">
      <c r="A423" s="6">
        <v>42062</v>
      </c>
      <c r="B423" s="17"/>
      <c r="C423" s="4" t="s">
        <v>8</v>
      </c>
      <c r="D423" s="5">
        <v>2418.23</v>
      </c>
      <c r="E423" s="5"/>
      <c r="F423" s="86">
        <f t="shared" si="6"/>
        <v>7646.1399999999921</v>
      </c>
    </row>
    <row r="424" spans="1:6" x14ac:dyDescent="0.25">
      <c r="A424" s="6">
        <v>42062</v>
      </c>
      <c r="B424" s="17"/>
      <c r="C424" s="4" t="s">
        <v>8</v>
      </c>
      <c r="D424" s="5">
        <v>1634.05</v>
      </c>
      <c r="E424" s="5"/>
      <c r="F424" s="86">
        <f t="shared" si="6"/>
        <v>9280.1899999999914</v>
      </c>
    </row>
    <row r="425" spans="1:6" x14ac:dyDescent="0.25">
      <c r="A425" s="6">
        <v>42062</v>
      </c>
      <c r="B425" s="17"/>
      <c r="C425" s="4" t="s">
        <v>7</v>
      </c>
      <c r="D425" s="5">
        <v>1309.3</v>
      </c>
      <c r="E425" s="5"/>
      <c r="F425" s="86">
        <f t="shared" si="6"/>
        <v>10589.489999999991</v>
      </c>
    </row>
    <row r="426" spans="1:6" x14ac:dyDescent="0.25">
      <c r="A426" s="6">
        <v>42062</v>
      </c>
      <c r="B426" s="17"/>
      <c r="C426" s="4" t="s">
        <v>23</v>
      </c>
      <c r="D426" s="5">
        <v>0.92</v>
      </c>
      <c r="E426" s="5"/>
      <c r="F426" s="86">
        <f t="shared" si="6"/>
        <v>10590.409999999991</v>
      </c>
    </row>
    <row r="427" spans="1:6" x14ac:dyDescent="0.25">
      <c r="A427" s="6">
        <v>42066</v>
      </c>
      <c r="B427" s="17"/>
      <c r="C427" s="4" t="s">
        <v>14</v>
      </c>
      <c r="D427" s="5"/>
      <c r="E427" s="5">
        <v>9590.41</v>
      </c>
      <c r="F427" s="86">
        <f t="shared" si="6"/>
        <v>999.99999999999091</v>
      </c>
    </row>
    <row r="428" spans="1:6" x14ac:dyDescent="0.25">
      <c r="A428" s="6">
        <v>42067</v>
      </c>
      <c r="B428" s="17"/>
      <c r="C428" s="4" t="s">
        <v>8</v>
      </c>
      <c r="D428" s="5">
        <v>1064.4000000000001</v>
      </c>
      <c r="E428" s="5"/>
      <c r="F428" s="86">
        <f t="shared" si="6"/>
        <v>2064.399999999991</v>
      </c>
    </row>
    <row r="429" spans="1:6" x14ac:dyDescent="0.25">
      <c r="A429" s="6">
        <v>42067</v>
      </c>
      <c r="B429" s="17"/>
      <c r="C429" s="4" t="s">
        <v>8</v>
      </c>
      <c r="D429" s="5">
        <v>1846.4</v>
      </c>
      <c r="E429" s="5"/>
      <c r="F429" s="86">
        <f t="shared" si="6"/>
        <v>3910.7999999999911</v>
      </c>
    </row>
    <row r="430" spans="1:6" x14ac:dyDescent="0.25">
      <c r="A430" s="6">
        <v>42067</v>
      </c>
      <c r="B430" s="17"/>
      <c r="C430" s="4" t="s">
        <v>8</v>
      </c>
      <c r="D430" s="5">
        <v>5243.2</v>
      </c>
      <c r="E430" s="5"/>
      <c r="F430" s="86">
        <f t="shared" si="6"/>
        <v>9153.9999999999909</v>
      </c>
    </row>
    <row r="431" spans="1:6" x14ac:dyDescent="0.25">
      <c r="A431" s="6">
        <v>42067</v>
      </c>
      <c r="B431" s="17"/>
      <c r="C431" s="4" t="s">
        <v>14</v>
      </c>
      <c r="D431" s="5"/>
      <c r="E431" s="5">
        <v>8000</v>
      </c>
      <c r="F431" s="86">
        <f t="shared" si="6"/>
        <v>1153.9999999999909</v>
      </c>
    </row>
    <row r="432" spans="1:6" x14ac:dyDescent="0.25">
      <c r="A432" s="6">
        <v>42069</v>
      </c>
      <c r="B432" s="17"/>
      <c r="C432" s="4" t="s">
        <v>8</v>
      </c>
      <c r="D432" s="5">
        <v>2612.6999999999998</v>
      </c>
      <c r="E432" s="5"/>
      <c r="F432" s="86">
        <f t="shared" si="6"/>
        <v>3766.6999999999907</v>
      </c>
    </row>
    <row r="433" spans="1:6" x14ac:dyDescent="0.25">
      <c r="A433" s="6">
        <v>42069</v>
      </c>
      <c r="B433" s="17"/>
      <c r="C433" s="4" t="s">
        <v>8</v>
      </c>
      <c r="D433" s="5">
        <v>4808.2</v>
      </c>
      <c r="E433" s="5"/>
      <c r="F433" s="86">
        <f t="shared" si="6"/>
        <v>8574.8999999999905</v>
      </c>
    </row>
    <row r="434" spans="1:6" x14ac:dyDescent="0.25">
      <c r="A434" s="6">
        <v>42069</v>
      </c>
      <c r="B434" s="17"/>
      <c r="C434" s="4" t="s">
        <v>8</v>
      </c>
      <c r="D434" s="5">
        <v>3934.4</v>
      </c>
      <c r="E434" s="5"/>
      <c r="F434" s="86">
        <f t="shared" si="6"/>
        <v>12509.29999999999</v>
      </c>
    </row>
    <row r="435" spans="1:6" x14ac:dyDescent="0.25">
      <c r="A435" s="6">
        <v>42072</v>
      </c>
      <c r="B435" s="17"/>
      <c r="C435" s="4" t="s">
        <v>14</v>
      </c>
      <c r="D435" s="5"/>
      <c r="E435" s="5">
        <v>11500</v>
      </c>
      <c r="F435" s="86">
        <f t="shared" si="6"/>
        <v>1009.2999999999902</v>
      </c>
    </row>
    <row r="436" spans="1:6" x14ac:dyDescent="0.25">
      <c r="A436" s="6">
        <v>42074</v>
      </c>
      <c r="B436" s="17"/>
      <c r="C436" s="4" t="s">
        <v>8</v>
      </c>
      <c r="D436" s="5">
        <v>28126.02</v>
      </c>
      <c r="E436" s="5"/>
      <c r="F436" s="86">
        <f t="shared" si="6"/>
        <v>29135.319999999992</v>
      </c>
    </row>
    <row r="437" spans="1:6" x14ac:dyDescent="0.25">
      <c r="A437" s="6">
        <v>42074</v>
      </c>
      <c r="B437" s="17"/>
      <c r="C437" s="4" t="s">
        <v>8</v>
      </c>
      <c r="D437" s="5">
        <v>1032.4000000000001</v>
      </c>
      <c r="E437" s="5"/>
      <c r="F437" s="86">
        <f t="shared" si="6"/>
        <v>30167.719999999994</v>
      </c>
    </row>
    <row r="438" spans="1:6" x14ac:dyDescent="0.25">
      <c r="A438" s="6">
        <v>42075</v>
      </c>
      <c r="B438" s="17"/>
      <c r="C438" s="4" t="s">
        <v>14</v>
      </c>
      <c r="D438" s="5"/>
      <c r="E438" s="5">
        <v>29000</v>
      </c>
      <c r="F438" s="86">
        <f t="shared" si="6"/>
        <v>1167.7199999999939</v>
      </c>
    </row>
    <row r="439" spans="1:6" x14ac:dyDescent="0.25">
      <c r="A439" s="6">
        <v>42076</v>
      </c>
      <c r="B439" s="17"/>
      <c r="C439" s="4" t="s">
        <v>8</v>
      </c>
      <c r="D439" s="5">
        <v>3192</v>
      </c>
      <c r="E439" s="5"/>
      <c r="F439" s="86">
        <f t="shared" si="6"/>
        <v>4359.7199999999939</v>
      </c>
    </row>
    <row r="440" spans="1:6" x14ac:dyDescent="0.25">
      <c r="A440" s="6">
        <v>42081</v>
      </c>
      <c r="B440" s="17"/>
      <c r="C440" s="4" t="s">
        <v>14</v>
      </c>
      <c r="D440" s="5"/>
      <c r="E440" s="5">
        <v>4000</v>
      </c>
      <c r="F440" s="86">
        <f t="shared" si="6"/>
        <v>359.71999999999389</v>
      </c>
    </row>
    <row r="441" spans="1:6" x14ac:dyDescent="0.25">
      <c r="A441" s="6">
        <v>42082</v>
      </c>
      <c r="B441" s="17"/>
      <c r="C441" s="4" t="s">
        <v>8</v>
      </c>
      <c r="D441" s="5">
        <v>787.1</v>
      </c>
      <c r="E441" s="5"/>
      <c r="F441" s="86">
        <f t="shared" si="6"/>
        <v>1146.8199999999938</v>
      </c>
    </row>
    <row r="442" spans="1:6" x14ac:dyDescent="0.25">
      <c r="A442" s="6">
        <v>42082</v>
      </c>
      <c r="B442" s="17"/>
      <c r="C442" s="4" t="s">
        <v>8</v>
      </c>
      <c r="D442" s="5">
        <v>381.1</v>
      </c>
      <c r="E442" s="5"/>
      <c r="F442" s="86">
        <f t="shared" si="6"/>
        <v>1527.9199999999937</v>
      </c>
    </row>
    <row r="443" spans="1:6" x14ac:dyDescent="0.25">
      <c r="A443" s="6">
        <v>42082</v>
      </c>
      <c r="B443" s="17"/>
      <c r="C443" s="4" t="s">
        <v>8</v>
      </c>
      <c r="D443" s="5">
        <v>944.2</v>
      </c>
      <c r="E443" s="5"/>
      <c r="F443" s="86">
        <f t="shared" si="6"/>
        <v>2472.1199999999935</v>
      </c>
    </row>
    <row r="444" spans="1:6" x14ac:dyDescent="0.25">
      <c r="A444" s="6">
        <v>42082</v>
      </c>
      <c r="B444" s="17"/>
      <c r="C444" s="4" t="s">
        <v>8</v>
      </c>
      <c r="D444" s="5">
        <v>602.5</v>
      </c>
      <c r="E444" s="5"/>
      <c r="F444" s="86">
        <f t="shared" si="6"/>
        <v>3074.6199999999935</v>
      </c>
    </row>
    <row r="445" spans="1:6" x14ac:dyDescent="0.25">
      <c r="A445" s="6">
        <v>42082</v>
      </c>
      <c r="B445" s="17"/>
      <c r="C445" s="4" t="s">
        <v>8</v>
      </c>
      <c r="D445" s="5">
        <v>563.1</v>
      </c>
      <c r="E445" s="5"/>
      <c r="F445" s="86">
        <f t="shared" si="6"/>
        <v>3637.7199999999934</v>
      </c>
    </row>
    <row r="446" spans="1:6" x14ac:dyDescent="0.25">
      <c r="A446" s="6">
        <v>42083</v>
      </c>
      <c r="B446" s="17"/>
      <c r="C446" s="4" t="s">
        <v>14</v>
      </c>
      <c r="D446" s="5"/>
      <c r="E446" s="5">
        <v>3000</v>
      </c>
      <c r="F446" s="86">
        <f t="shared" si="6"/>
        <v>637.71999999999343</v>
      </c>
    </row>
    <row r="447" spans="1:6" x14ac:dyDescent="0.25">
      <c r="A447" s="6">
        <v>42086</v>
      </c>
      <c r="B447" s="17"/>
      <c r="C447" s="4" t="s">
        <v>8</v>
      </c>
      <c r="D447" s="5">
        <v>1432.6</v>
      </c>
      <c r="E447" s="5"/>
      <c r="F447" s="86">
        <f t="shared" si="6"/>
        <v>2070.3199999999933</v>
      </c>
    </row>
    <row r="448" spans="1:6" x14ac:dyDescent="0.25">
      <c r="A448" s="6">
        <v>42086</v>
      </c>
      <c r="B448" s="17"/>
      <c r="C448" s="4" t="s">
        <v>8</v>
      </c>
      <c r="D448" s="5">
        <v>762.5</v>
      </c>
      <c r="E448" s="5"/>
      <c r="F448" s="86">
        <f t="shared" si="6"/>
        <v>2832.8199999999933</v>
      </c>
    </row>
    <row r="449" spans="1:6" x14ac:dyDescent="0.25">
      <c r="A449" s="6">
        <v>42086</v>
      </c>
      <c r="B449" s="17"/>
      <c r="C449" s="4" t="s">
        <v>8</v>
      </c>
      <c r="D449" s="5">
        <v>1020.64</v>
      </c>
      <c r="E449" s="5"/>
      <c r="F449" s="86">
        <f t="shared" si="6"/>
        <v>3853.4599999999932</v>
      </c>
    </row>
    <row r="450" spans="1:6" x14ac:dyDescent="0.25">
      <c r="A450" s="6">
        <v>42087</v>
      </c>
      <c r="B450" s="17"/>
      <c r="C450" s="4" t="s">
        <v>14</v>
      </c>
      <c r="D450" s="5"/>
      <c r="E450" s="5">
        <v>3000</v>
      </c>
      <c r="F450" s="86">
        <f t="shared" si="6"/>
        <v>853.45999999999322</v>
      </c>
    </row>
    <row r="451" spans="1:6" x14ac:dyDescent="0.25">
      <c r="A451" s="6">
        <v>42090</v>
      </c>
      <c r="B451" s="17"/>
      <c r="C451" s="4" t="s">
        <v>8</v>
      </c>
      <c r="D451" s="5">
        <v>498.6</v>
      </c>
      <c r="E451" s="5"/>
      <c r="F451" s="86">
        <f t="shared" si="6"/>
        <v>1352.0599999999931</v>
      </c>
    </row>
    <row r="452" spans="1:6" x14ac:dyDescent="0.25">
      <c r="A452" s="6">
        <v>42090</v>
      </c>
      <c r="B452" s="17"/>
      <c r="C452" s="4" t="s">
        <v>8</v>
      </c>
      <c r="D452" s="5">
        <v>880.5</v>
      </c>
      <c r="E452" s="5"/>
      <c r="F452" s="86">
        <f t="shared" si="6"/>
        <v>2232.5599999999931</v>
      </c>
    </row>
    <row r="453" spans="1:6" x14ac:dyDescent="0.25">
      <c r="A453" s="6">
        <v>42090</v>
      </c>
      <c r="B453" s="17"/>
      <c r="C453" s="4" t="s">
        <v>8</v>
      </c>
      <c r="D453" s="5">
        <v>574.20000000000005</v>
      </c>
      <c r="E453" s="5"/>
      <c r="F453" s="86">
        <f t="shared" si="6"/>
        <v>2806.7599999999929</v>
      </c>
    </row>
    <row r="454" spans="1:6" x14ac:dyDescent="0.25">
      <c r="A454" s="6">
        <v>42090</v>
      </c>
      <c r="B454" s="17"/>
      <c r="C454" s="4" t="s">
        <v>8</v>
      </c>
      <c r="D454" s="5">
        <v>716.6</v>
      </c>
      <c r="E454" s="5"/>
      <c r="F454" s="86">
        <f t="shared" si="6"/>
        <v>3523.3599999999929</v>
      </c>
    </row>
    <row r="455" spans="1:6" x14ac:dyDescent="0.25">
      <c r="A455" s="6">
        <v>42093</v>
      </c>
      <c r="B455" s="17"/>
      <c r="C455" s="4" t="s">
        <v>14</v>
      </c>
      <c r="D455" s="5"/>
      <c r="E455" s="5">
        <v>3000</v>
      </c>
      <c r="F455" s="86">
        <f t="shared" si="6"/>
        <v>523.35999999999285</v>
      </c>
    </row>
    <row r="456" spans="1:6" x14ac:dyDescent="0.25">
      <c r="A456" s="6">
        <v>42094</v>
      </c>
      <c r="B456" s="17"/>
      <c r="C456" s="4" t="s">
        <v>23</v>
      </c>
      <c r="D456" s="5">
        <v>0.39</v>
      </c>
      <c r="E456" s="5"/>
      <c r="F456" s="86">
        <f t="shared" si="6"/>
        <v>523.74999999999284</v>
      </c>
    </row>
    <row r="457" spans="1:6" x14ac:dyDescent="0.25">
      <c r="A457" s="6">
        <v>42095</v>
      </c>
      <c r="B457" s="17"/>
      <c r="C457" s="4" t="s">
        <v>8</v>
      </c>
      <c r="D457" s="5">
        <v>893.6</v>
      </c>
      <c r="E457" s="5"/>
      <c r="F457" s="86">
        <f t="shared" si="6"/>
        <v>1417.3499999999929</v>
      </c>
    </row>
    <row r="458" spans="1:6" x14ac:dyDescent="0.25">
      <c r="A458" s="6">
        <v>42095</v>
      </c>
      <c r="B458" s="17"/>
      <c r="C458" s="4" t="s">
        <v>8</v>
      </c>
      <c r="D458" s="5">
        <v>1130.2</v>
      </c>
      <c r="E458" s="5"/>
      <c r="F458" s="86">
        <f t="shared" ref="F458:F521" si="7">F457+D458-E458</f>
        <v>2547.5499999999929</v>
      </c>
    </row>
    <row r="459" spans="1:6" x14ac:dyDescent="0.25">
      <c r="A459" s="6">
        <v>42095</v>
      </c>
      <c r="B459" s="17"/>
      <c r="C459" s="4" t="s">
        <v>8</v>
      </c>
      <c r="D459" s="5">
        <v>512.5</v>
      </c>
      <c r="E459" s="5"/>
      <c r="F459" s="86">
        <f t="shared" si="7"/>
        <v>3060.0499999999929</v>
      </c>
    </row>
    <row r="460" spans="1:6" x14ac:dyDescent="0.25">
      <c r="A460" s="6">
        <v>42100</v>
      </c>
      <c r="B460" s="17"/>
      <c r="C460" s="4" t="s">
        <v>14</v>
      </c>
      <c r="D460" s="5"/>
      <c r="E460" s="5">
        <v>2500</v>
      </c>
      <c r="F460" s="86">
        <f t="shared" si="7"/>
        <v>560.04999999999291</v>
      </c>
    </row>
    <row r="461" spans="1:6" x14ac:dyDescent="0.25">
      <c r="A461" s="6">
        <v>42104</v>
      </c>
      <c r="B461" s="17"/>
      <c r="C461" s="4" t="s">
        <v>8</v>
      </c>
      <c r="D461" s="5">
        <v>523.79999999999995</v>
      </c>
      <c r="E461" s="5"/>
      <c r="F461" s="86">
        <f t="shared" si="7"/>
        <v>1083.8499999999929</v>
      </c>
    </row>
    <row r="462" spans="1:6" x14ac:dyDescent="0.25">
      <c r="A462" s="6">
        <v>42104</v>
      </c>
      <c r="B462" s="17"/>
      <c r="C462" s="4" t="s">
        <v>8</v>
      </c>
      <c r="D462" s="5">
        <v>1011.9</v>
      </c>
      <c r="E462" s="5"/>
      <c r="F462" s="86">
        <f t="shared" si="7"/>
        <v>2095.7499999999927</v>
      </c>
    </row>
    <row r="463" spans="1:6" x14ac:dyDescent="0.25">
      <c r="A463" s="6">
        <v>42104</v>
      </c>
      <c r="B463" s="17"/>
      <c r="C463" s="4" t="s">
        <v>14</v>
      </c>
      <c r="D463" s="5"/>
      <c r="E463" s="5">
        <v>2000</v>
      </c>
      <c r="F463" s="86">
        <f t="shared" si="7"/>
        <v>95.749999999992724</v>
      </c>
    </row>
    <row r="464" spans="1:6" x14ac:dyDescent="0.25">
      <c r="A464" s="6">
        <v>42109</v>
      </c>
      <c r="B464" s="17"/>
      <c r="C464" s="4" t="s">
        <v>8</v>
      </c>
      <c r="D464" s="5">
        <v>719.7</v>
      </c>
      <c r="E464" s="5"/>
      <c r="F464" s="86">
        <f t="shared" si="7"/>
        <v>815.44999999999277</v>
      </c>
    </row>
    <row r="465" spans="1:6" x14ac:dyDescent="0.25">
      <c r="A465" s="6">
        <v>42109</v>
      </c>
      <c r="B465" s="17"/>
      <c r="C465" s="4" t="s">
        <v>14</v>
      </c>
      <c r="D465" s="5"/>
      <c r="E465" s="5">
        <v>500</v>
      </c>
      <c r="F465" s="86">
        <f t="shared" si="7"/>
        <v>315.44999999999277</v>
      </c>
    </row>
    <row r="466" spans="1:6" x14ac:dyDescent="0.25">
      <c r="A466" s="6">
        <v>42111</v>
      </c>
      <c r="B466" s="17"/>
      <c r="C466" s="4" t="s">
        <v>8</v>
      </c>
      <c r="D466" s="5">
        <v>4683.7</v>
      </c>
      <c r="E466" s="5"/>
      <c r="F466" s="86">
        <f t="shared" si="7"/>
        <v>4999.1499999999924</v>
      </c>
    </row>
    <row r="467" spans="1:6" x14ac:dyDescent="0.25">
      <c r="A467" s="6">
        <v>42114</v>
      </c>
      <c r="B467" s="17"/>
      <c r="C467" s="4" t="s">
        <v>14</v>
      </c>
      <c r="D467" s="5"/>
      <c r="E467" s="5">
        <v>4500</v>
      </c>
      <c r="F467" s="86">
        <f t="shared" si="7"/>
        <v>499.14999999999236</v>
      </c>
    </row>
    <row r="468" spans="1:6" x14ac:dyDescent="0.25">
      <c r="A468" s="6">
        <v>42118</v>
      </c>
      <c r="B468" s="17"/>
      <c r="C468" s="4" t="s">
        <v>8</v>
      </c>
      <c r="D468" s="5">
        <v>131.4</v>
      </c>
      <c r="E468" s="5"/>
      <c r="F468" s="86">
        <f t="shared" si="7"/>
        <v>630.54999999999234</v>
      </c>
    </row>
    <row r="469" spans="1:6" x14ac:dyDescent="0.25">
      <c r="A469" s="6">
        <v>42118</v>
      </c>
      <c r="B469" s="17"/>
      <c r="C469" s="4" t="s">
        <v>8</v>
      </c>
      <c r="D469" s="5">
        <v>394.2</v>
      </c>
      <c r="E469" s="5"/>
      <c r="F469" s="86">
        <f t="shared" si="7"/>
        <v>1024.7499999999923</v>
      </c>
    </row>
    <row r="470" spans="1:6" x14ac:dyDescent="0.25">
      <c r="A470" s="6">
        <v>42118</v>
      </c>
      <c r="B470" s="17"/>
      <c r="C470" s="4" t="s">
        <v>8</v>
      </c>
      <c r="D470" s="5">
        <v>1038.0999999999999</v>
      </c>
      <c r="E470" s="5"/>
      <c r="F470" s="86">
        <f t="shared" si="7"/>
        <v>2062.8499999999922</v>
      </c>
    </row>
    <row r="471" spans="1:6" x14ac:dyDescent="0.25">
      <c r="A471" s="6">
        <v>42121</v>
      </c>
      <c r="B471" s="17"/>
      <c r="C471" s="4" t="s">
        <v>14</v>
      </c>
      <c r="D471" s="5"/>
      <c r="E471" s="5">
        <v>2000</v>
      </c>
      <c r="F471" s="86">
        <f t="shared" si="7"/>
        <v>62.849999999992178</v>
      </c>
    </row>
    <row r="472" spans="1:6" x14ac:dyDescent="0.25">
      <c r="A472" s="6">
        <v>42124</v>
      </c>
      <c r="B472" s="17"/>
      <c r="C472" s="4" t="s">
        <v>8</v>
      </c>
      <c r="D472" s="5">
        <v>1215.0999999999999</v>
      </c>
      <c r="E472" s="5"/>
      <c r="F472" s="86">
        <f t="shared" si="7"/>
        <v>1277.9499999999921</v>
      </c>
    </row>
    <row r="473" spans="1:6" x14ac:dyDescent="0.25">
      <c r="A473" s="6">
        <v>42124</v>
      </c>
      <c r="B473" s="17"/>
      <c r="C473" s="4" t="s">
        <v>14</v>
      </c>
      <c r="D473" s="5"/>
      <c r="E473" s="5">
        <v>1000</v>
      </c>
      <c r="F473" s="86">
        <f t="shared" si="7"/>
        <v>277.94999999999209</v>
      </c>
    </row>
    <row r="474" spans="1:6" x14ac:dyDescent="0.25">
      <c r="A474" s="6">
        <v>42124</v>
      </c>
      <c r="B474" s="17"/>
      <c r="C474" s="4" t="s">
        <v>23</v>
      </c>
      <c r="D474" s="5">
        <v>0.12</v>
      </c>
      <c r="E474" s="5"/>
      <c r="F474" s="86">
        <f t="shared" si="7"/>
        <v>278.06999999999209</v>
      </c>
    </row>
    <row r="475" spans="1:6" x14ac:dyDescent="0.25">
      <c r="A475" s="6">
        <v>42135</v>
      </c>
      <c r="B475" s="17"/>
      <c r="C475" s="4" t="s">
        <v>8</v>
      </c>
      <c r="D475" s="5">
        <v>512.5</v>
      </c>
      <c r="E475" s="5"/>
      <c r="F475" s="86">
        <f t="shared" si="7"/>
        <v>790.56999999999209</v>
      </c>
    </row>
    <row r="476" spans="1:6" x14ac:dyDescent="0.25">
      <c r="A476" s="6">
        <v>42135</v>
      </c>
      <c r="B476" s="17"/>
      <c r="C476" s="4" t="s">
        <v>8</v>
      </c>
      <c r="D476" s="5">
        <v>249.7</v>
      </c>
      <c r="E476" s="5"/>
      <c r="F476" s="86">
        <f t="shared" si="7"/>
        <v>1040.269999999992</v>
      </c>
    </row>
    <row r="477" spans="1:6" x14ac:dyDescent="0.25">
      <c r="A477" s="6">
        <v>42135</v>
      </c>
      <c r="B477" s="17"/>
      <c r="C477" s="4" t="s">
        <v>8</v>
      </c>
      <c r="D477" s="5">
        <v>970.5</v>
      </c>
      <c r="E477" s="5"/>
      <c r="F477" s="86">
        <f t="shared" si="7"/>
        <v>2010.769999999992</v>
      </c>
    </row>
    <row r="478" spans="1:6" x14ac:dyDescent="0.25">
      <c r="A478" s="6">
        <v>42136</v>
      </c>
      <c r="B478" s="17"/>
      <c r="C478" s="4" t="s">
        <v>14</v>
      </c>
      <c r="D478" s="5"/>
      <c r="E478" s="5">
        <v>1000</v>
      </c>
      <c r="F478" s="86">
        <f t="shared" si="7"/>
        <v>1010.769999999992</v>
      </c>
    </row>
    <row r="479" spans="1:6" x14ac:dyDescent="0.25">
      <c r="A479" s="6">
        <v>42139</v>
      </c>
      <c r="B479" s="17"/>
      <c r="C479" s="4" t="s">
        <v>14</v>
      </c>
      <c r="D479" s="5"/>
      <c r="E479" s="5">
        <v>500</v>
      </c>
      <c r="F479" s="86">
        <f t="shared" si="7"/>
        <v>510.76999999999202</v>
      </c>
    </row>
    <row r="480" spans="1:6" x14ac:dyDescent="0.25">
      <c r="A480" s="6">
        <v>42150</v>
      </c>
      <c r="B480" s="17"/>
      <c r="C480" s="4" t="s">
        <v>8</v>
      </c>
      <c r="D480" s="5">
        <v>262.8</v>
      </c>
      <c r="E480" s="5"/>
      <c r="F480" s="86">
        <f t="shared" si="7"/>
        <v>773.56999999999198</v>
      </c>
    </row>
    <row r="481" spans="1:6" x14ac:dyDescent="0.25">
      <c r="A481" s="6">
        <v>42153</v>
      </c>
      <c r="B481" s="17"/>
      <c r="C481" s="4" t="s">
        <v>23</v>
      </c>
      <c r="D481" s="5">
        <v>0.05</v>
      </c>
      <c r="E481" s="5"/>
      <c r="F481" s="86">
        <f t="shared" si="7"/>
        <v>773.61999999999193</v>
      </c>
    </row>
    <row r="482" spans="1:6" x14ac:dyDescent="0.25">
      <c r="A482" s="6">
        <v>42156</v>
      </c>
      <c r="B482" s="17"/>
      <c r="C482" s="4" t="s">
        <v>386</v>
      </c>
      <c r="D482" s="5"/>
      <c r="E482" s="5">
        <v>250</v>
      </c>
      <c r="F482" s="86">
        <f t="shared" si="7"/>
        <v>523.61999999999193</v>
      </c>
    </row>
    <row r="483" spans="1:6" x14ac:dyDescent="0.25">
      <c r="A483" s="6">
        <v>42156</v>
      </c>
      <c r="B483" s="17"/>
      <c r="C483" s="4" t="s">
        <v>8</v>
      </c>
      <c r="D483" s="5">
        <v>131.4</v>
      </c>
      <c r="E483" s="5"/>
      <c r="F483" s="86">
        <f t="shared" si="7"/>
        <v>655.01999999999191</v>
      </c>
    </row>
    <row r="484" spans="1:6" x14ac:dyDescent="0.25">
      <c r="A484" s="6">
        <v>42157</v>
      </c>
      <c r="B484" s="17"/>
      <c r="C484" s="4" t="s">
        <v>14</v>
      </c>
      <c r="D484" s="5"/>
      <c r="E484" s="5">
        <v>400</v>
      </c>
      <c r="F484" s="86">
        <f t="shared" si="7"/>
        <v>255.01999999999191</v>
      </c>
    </row>
    <row r="485" spans="1:6" x14ac:dyDescent="0.25">
      <c r="A485" s="6">
        <v>42167</v>
      </c>
      <c r="B485" s="17"/>
      <c r="C485" s="4" t="s">
        <v>8</v>
      </c>
      <c r="D485" s="5">
        <v>226.8</v>
      </c>
      <c r="E485" s="5"/>
      <c r="F485" s="86">
        <f t="shared" si="7"/>
        <v>481.81999999999192</v>
      </c>
    </row>
    <row r="486" spans="1:6" x14ac:dyDescent="0.25">
      <c r="A486" s="6">
        <v>42170</v>
      </c>
      <c r="B486" s="17"/>
      <c r="C486" s="4" t="s">
        <v>8</v>
      </c>
      <c r="D486" s="5">
        <v>36</v>
      </c>
      <c r="E486" s="5"/>
      <c r="F486" s="86">
        <f t="shared" si="7"/>
        <v>517.81999999999198</v>
      </c>
    </row>
    <row r="487" spans="1:6" x14ac:dyDescent="0.25">
      <c r="A487" s="6">
        <v>42179</v>
      </c>
      <c r="B487" s="17"/>
      <c r="C487" s="4" t="s">
        <v>8</v>
      </c>
      <c r="D487" s="5">
        <v>382.8</v>
      </c>
      <c r="E487" s="5"/>
      <c r="F487" s="86">
        <f t="shared" si="7"/>
        <v>900.61999999999193</v>
      </c>
    </row>
    <row r="488" spans="1:6" x14ac:dyDescent="0.25">
      <c r="A488" s="6">
        <v>42185</v>
      </c>
      <c r="B488" s="17"/>
      <c r="C488" s="4" t="s">
        <v>23</v>
      </c>
      <c r="D488" s="5">
        <v>0.04</v>
      </c>
      <c r="E488" s="5"/>
      <c r="F488" s="86">
        <f t="shared" si="7"/>
        <v>900.6599999999919</v>
      </c>
    </row>
    <row r="489" spans="1:6" x14ac:dyDescent="0.25">
      <c r="A489" s="6">
        <v>42187</v>
      </c>
      <c r="B489" s="17"/>
      <c r="C489" s="4" t="s">
        <v>8</v>
      </c>
      <c r="D489" s="5">
        <v>120</v>
      </c>
      <c r="E489" s="5"/>
      <c r="F489" s="86">
        <f t="shared" si="7"/>
        <v>1020.6599999999919</v>
      </c>
    </row>
    <row r="490" spans="1:6" x14ac:dyDescent="0.25">
      <c r="A490" s="6">
        <v>42187</v>
      </c>
      <c r="B490" s="17"/>
      <c r="C490" s="4" t="s">
        <v>8</v>
      </c>
      <c r="D490" s="5">
        <v>262.8</v>
      </c>
      <c r="E490" s="5"/>
      <c r="F490" s="86">
        <f t="shared" si="7"/>
        <v>1283.4599999999919</v>
      </c>
    </row>
    <row r="491" spans="1:6" x14ac:dyDescent="0.25">
      <c r="A491" s="6">
        <v>42187</v>
      </c>
      <c r="B491" s="17"/>
      <c r="C491" s="4" t="s">
        <v>8</v>
      </c>
      <c r="D491" s="5">
        <v>262.8</v>
      </c>
      <c r="E491" s="5"/>
      <c r="F491" s="86">
        <f t="shared" si="7"/>
        <v>1546.2599999999918</v>
      </c>
    </row>
    <row r="492" spans="1:6" x14ac:dyDescent="0.25">
      <c r="A492" s="6">
        <v>42191</v>
      </c>
      <c r="B492" s="17"/>
      <c r="C492" s="4" t="s">
        <v>14</v>
      </c>
      <c r="D492" s="5"/>
      <c r="E492" s="5">
        <v>1000</v>
      </c>
      <c r="F492" s="86">
        <f t="shared" si="7"/>
        <v>546.25999999999181</v>
      </c>
    </row>
    <row r="493" spans="1:6" x14ac:dyDescent="0.25">
      <c r="A493" s="6">
        <v>42216</v>
      </c>
      <c r="B493" s="17"/>
      <c r="C493" s="4" t="s">
        <v>23</v>
      </c>
      <c r="D493" s="5">
        <v>0.06</v>
      </c>
      <c r="E493" s="5"/>
      <c r="F493" s="86">
        <f t="shared" si="7"/>
        <v>546.31999999999175</v>
      </c>
    </row>
    <row r="494" spans="1:6" x14ac:dyDescent="0.25">
      <c r="A494" s="6">
        <v>42219</v>
      </c>
      <c r="B494" s="17"/>
      <c r="C494" s="4" t="s">
        <v>8</v>
      </c>
      <c r="D494" s="5">
        <v>262.8</v>
      </c>
      <c r="E494" s="5"/>
      <c r="F494" s="86">
        <f t="shared" si="7"/>
        <v>809.11999999999171</v>
      </c>
    </row>
    <row r="495" spans="1:6" x14ac:dyDescent="0.25">
      <c r="A495" s="6">
        <v>42221</v>
      </c>
      <c r="B495" s="17"/>
      <c r="C495" s="4" t="s">
        <v>14</v>
      </c>
      <c r="D495" s="5"/>
      <c r="E495" s="5">
        <v>600</v>
      </c>
      <c r="F495" s="86">
        <f t="shared" si="7"/>
        <v>209.11999999999171</v>
      </c>
    </row>
    <row r="496" spans="1:6" x14ac:dyDescent="0.25">
      <c r="A496" s="6">
        <v>42235</v>
      </c>
      <c r="B496" s="17"/>
      <c r="C496" s="4" t="s">
        <v>8</v>
      </c>
      <c r="D496" s="5">
        <v>262.8</v>
      </c>
      <c r="E496" s="5"/>
      <c r="F496" s="86">
        <f t="shared" si="7"/>
        <v>471.91999999999172</v>
      </c>
    </row>
    <row r="497" spans="1:6" x14ac:dyDescent="0.25">
      <c r="A497" s="6">
        <v>42240</v>
      </c>
      <c r="B497" s="17"/>
      <c r="C497" s="4" t="s">
        <v>8</v>
      </c>
      <c r="D497" s="5">
        <v>262.8</v>
      </c>
      <c r="E497" s="5"/>
      <c r="F497" s="86">
        <f t="shared" si="7"/>
        <v>734.71999999999173</v>
      </c>
    </row>
    <row r="498" spans="1:6" x14ac:dyDescent="0.25">
      <c r="A498" s="6">
        <v>42240</v>
      </c>
      <c r="B498" s="17"/>
      <c r="C498" s="4" t="s">
        <v>8</v>
      </c>
      <c r="D498" s="5">
        <v>262.8</v>
      </c>
      <c r="E498" s="5"/>
      <c r="F498" s="86">
        <f t="shared" si="7"/>
        <v>997.5199999999918</v>
      </c>
    </row>
    <row r="499" spans="1:6" x14ac:dyDescent="0.25">
      <c r="A499" s="6">
        <v>42244</v>
      </c>
      <c r="B499" s="17"/>
      <c r="C499" s="4" t="s">
        <v>8</v>
      </c>
      <c r="D499" s="5">
        <v>262.8</v>
      </c>
      <c r="E499" s="5"/>
      <c r="F499" s="86">
        <f t="shared" si="7"/>
        <v>1260.3199999999918</v>
      </c>
    </row>
    <row r="500" spans="1:6" x14ac:dyDescent="0.25">
      <c r="A500" s="6">
        <v>42247</v>
      </c>
      <c r="B500" s="17"/>
      <c r="C500" s="4" t="s">
        <v>23</v>
      </c>
      <c r="D500" s="5">
        <v>0.05</v>
      </c>
      <c r="E500" s="5"/>
      <c r="F500" s="86">
        <f t="shared" si="7"/>
        <v>1260.3699999999917</v>
      </c>
    </row>
    <row r="501" spans="1:6" x14ac:dyDescent="0.25">
      <c r="A501" s="6">
        <v>42271</v>
      </c>
      <c r="B501" s="17"/>
      <c r="C501" s="4" t="s">
        <v>387</v>
      </c>
      <c r="D501" s="5"/>
      <c r="E501" s="5">
        <v>75</v>
      </c>
      <c r="F501" s="86">
        <f t="shared" si="7"/>
        <v>1185.3699999999917</v>
      </c>
    </row>
    <row r="502" spans="1:6" x14ac:dyDescent="0.25">
      <c r="A502" s="6">
        <v>42271</v>
      </c>
      <c r="B502" s="17"/>
      <c r="C502" s="4" t="s">
        <v>9</v>
      </c>
      <c r="D502" s="5"/>
      <c r="E502" s="5">
        <v>12</v>
      </c>
      <c r="F502" s="86">
        <f t="shared" si="7"/>
        <v>1173.3699999999917</v>
      </c>
    </row>
    <row r="503" spans="1:6" x14ac:dyDescent="0.25">
      <c r="A503" s="6">
        <v>42272</v>
      </c>
      <c r="B503" s="17"/>
      <c r="C503" s="4" t="s">
        <v>8</v>
      </c>
      <c r="D503" s="5">
        <v>2543.38</v>
      </c>
      <c r="E503" s="5"/>
      <c r="F503" s="86">
        <f t="shared" si="7"/>
        <v>3716.7499999999918</v>
      </c>
    </row>
    <row r="504" spans="1:6" x14ac:dyDescent="0.25">
      <c r="A504" s="6">
        <v>42272</v>
      </c>
      <c r="B504" s="17"/>
      <c r="C504" s="4" t="s">
        <v>8</v>
      </c>
      <c r="D504" s="5">
        <v>3467.74</v>
      </c>
      <c r="E504" s="5"/>
      <c r="F504" s="86">
        <f t="shared" si="7"/>
        <v>7184.4899999999916</v>
      </c>
    </row>
    <row r="505" spans="1:6" x14ac:dyDescent="0.25">
      <c r="A505" s="6">
        <v>42272</v>
      </c>
      <c r="B505" s="17"/>
      <c r="C505" s="4" t="s">
        <v>8</v>
      </c>
      <c r="D505" s="5">
        <v>3993.16</v>
      </c>
      <c r="E505" s="5"/>
      <c r="F505" s="86">
        <f t="shared" si="7"/>
        <v>11177.649999999991</v>
      </c>
    </row>
    <row r="506" spans="1:6" x14ac:dyDescent="0.25">
      <c r="A506" s="6">
        <v>42277</v>
      </c>
      <c r="B506" s="17"/>
      <c r="C506" s="4" t="s">
        <v>8</v>
      </c>
      <c r="D506" s="5">
        <v>1216.8</v>
      </c>
      <c r="E506" s="5"/>
      <c r="F506" s="86">
        <f t="shared" si="7"/>
        <v>12394.44999999999</v>
      </c>
    </row>
    <row r="507" spans="1:6" x14ac:dyDescent="0.25">
      <c r="A507" s="6">
        <v>42277</v>
      </c>
      <c r="B507" s="17"/>
      <c r="C507" s="4" t="s">
        <v>8</v>
      </c>
      <c r="D507" s="5">
        <v>234</v>
      </c>
      <c r="E507" s="5"/>
      <c r="F507" s="86">
        <f t="shared" si="7"/>
        <v>12628.44999999999</v>
      </c>
    </row>
    <row r="508" spans="1:6" x14ac:dyDescent="0.25">
      <c r="A508" s="6">
        <v>42277</v>
      </c>
      <c r="B508" s="17"/>
      <c r="C508" s="4" t="s">
        <v>14</v>
      </c>
      <c r="D508" s="5"/>
      <c r="E508" s="5">
        <v>12000</v>
      </c>
      <c r="F508" s="86">
        <f t="shared" si="7"/>
        <v>628.44999999998981</v>
      </c>
    </row>
    <row r="509" spans="1:6" x14ac:dyDescent="0.25">
      <c r="A509" s="6">
        <v>42277</v>
      </c>
      <c r="B509" s="17"/>
      <c r="C509" s="4" t="s">
        <v>23</v>
      </c>
      <c r="D509" s="5">
        <v>0.24</v>
      </c>
      <c r="E509" s="5"/>
      <c r="F509" s="86">
        <f t="shared" si="7"/>
        <v>628.68999999998982</v>
      </c>
    </row>
    <row r="510" spans="1:6" x14ac:dyDescent="0.25">
      <c r="A510" s="6">
        <v>42278</v>
      </c>
      <c r="B510" s="17"/>
      <c r="C510" s="4" t="s">
        <v>8</v>
      </c>
      <c r="D510" s="5">
        <v>78</v>
      </c>
      <c r="E510" s="5"/>
      <c r="F510" s="86">
        <f t="shared" si="7"/>
        <v>706.68999999998982</v>
      </c>
    </row>
    <row r="511" spans="1:6" x14ac:dyDescent="0.25">
      <c r="A511" s="6">
        <v>42278</v>
      </c>
      <c r="B511" s="17"/>
      <c r="C511" s="4" t="s">
        <v>8</v>
      </c>
      <c r="D511" s="5">
        <v>78</v>
      </c>
      <c r="E511" s="5"/>
      <c r="F511" s="86">
        <f t="shared" si="7"/>
        <v>784.68999999998982</v>
      </c>
    </row>
    <row r="512" spans="1:6" x14ac:dyDescent="0.25">
      <c r="A512" s="6">
        <v>42278</v>
      </c>
      <c r="B512" s="17"/>
      <c r="C512" s="4" t="s">
        <v>8</v>
      </c>
      <c r="D512" s="5">
        <v>2376</v>
      </c>
      <c r="E512" s="5"/>
      <c r="F512" s="86">
        <f t="shared" si="7"/>
        <v>3160.6899999999896</v>
      </c>
    </row>
    <row r="513" spans="1:6" x14ac:dyDescent="0.25">
      <c r="A513" s="6">
        <v>42278</v>
      </c>
      <c r="B513" s="17"/>
      <c r="C513" s="4" t="s">
        <v>8</v>
      </c>
      <c r="D513" s="5">
        <v>2354.5700000000002</v>
      </c>
      <c r="E513" s="5"/>
      <c r="F513" s="86">
        <f t="shared" si="7"/>
        <v>5515.2599999999893</v>
      </c>
    </row>
    <row r="514" spans="1:6" x14ac:dyDescent="0.25">
      <c r="A514" s="6">
        <v>42278</v>
      </c>
      <c r="B514" s="17"/>
      <c r="C514" s="4" t="s">
        <v>8</v>
      </c>
      <c r="D514" s="5">
        <v>666</v>
      </c>
      <c r="E514" s="5"/>
      <c r="F514" s="86">
        <f t="shared" si="7"/>
        <v>6181.2599999999893</v>
      </c>
    </row>
    <row r="515" spans="1:6" x14ac:dyDescent="0.25">
      <c r="A515" s="6">
        <v>42278</v>
      </c>
      <c r="B515" s="17"/>
      <c r="C515" s="4" t="s">
        <v>8</v>
      </c>
      <c r="D515" s="5">
        <v>1629.6</v>
      </c>
      <c r="E515" s="5"/>
      <c r="F515" s="86">
        <f t="shared" si="7"/>
        <v>7810.8599999999897</v>
      </c>
    </row>
    <row r="516" spans="1:6" x14ac:dyDescent="0.25">
      <c r="A516" s="6">
        <v>42278</v>
      </c>
      <c r="B516" s="17"/>
      <c r="C516" s="4" t="s">
        <v>8</v>
      </c>
      <c r="D516" s="5">
        <v>2925</v>
      </c>
      <c r="E516" s="5"/>
      <c r="F516" s="86">
        <f t="shared" si="7"/>
        <v>10735.85999999999</v>
      </c>
    </row>
    <row r="517" spans="1:6" x14ac:dyDescent="0.25">
      <c r="A517" s="6">
        <v>42279</v>
      </c>
      <c r="B517" s="17"/>
      <c r="C517" s="4" t="s">
        <v>14</v>
      </c>
      <c r="D517" s="5"/>
      <c r="E517" s="5">
        <v>10000</v>
      </c>
      <c r="F517" s="86">
        <f t="shared" si="7"/>
        <v>735.85999999998967</v>
      </c>
    </row>
    <row r="518" spans="1:6" x14ac:dyDescent="0.25">
      <c r="A518" s="6">
        <v>42293</v>
      </c>
      <c r="B518" s="17"/>
      <c r="C518" s="4" t="s">
        <v>8</v>
      </c>
      <c r="D518" s="5">
        <v>589.76</v>
      </c>
      <c r="E518" s="5"/>
      <c r="F518" s="86">
        <f t="shared" si="7"/>
        <v>1325.6199999999897</v>
      </c>
    </row>
    <row r="519" spans="1:6" x14ac:dyDescent="0.25">
      <c r="A519" s="6">
        <v>42307</v>
      </c>
      <c r="B519" s="17"/>
      <c r="C519" s="4" t="s">
        <v>8</v>
      </c>
      <c r="D519" s="5">
        <v>866.73</v>
      </c>
      <c r="E519" s="5"/>
      <c r="F519" s="86">
        <f t="shared" si="7"/>
        <v>2192.3499999999894</v>
      </c>
    </row>
    <row r="520" spans="1:6" x14ac:dyDescent="0.25">
      <c r="A520" s="6">
        <v>42307</v>
      </c>
      <c r="B520" s="17"/>
      <c r="C520" s="4" t="s">
        <v>23</v>
      </c>
      <c r="D520" s="5">
        <v>0.12</v>
      </c>
      <c r="E520" s="5"/>
      <c r="F520" s="86">
        <f t="shared" si="7"/>
        <v>2192.4699999999893</v>
      </c>
    </row>
    <row r="521" spans="1:6" x14ac:dyDescent="0.25">
      <c r="A521" s="6">
        <v>42334</v>
      </c>
      <c r="B521" s="17"/>
      <c r="C521" s="4" t="s">
        <v>8</v>
      </c>
      <c r="D521" s="5">
        <v>262.8</v>
      </c>
      <c r="E521" s="5"/>
      <c r="F521" s="86">
        <f t="shared" si="7"/>
        <v>2455.2699999999895</v>
      </c>
    </row>
    <row r="522" spans="1:6" x14ac:dyDescent="0.25">
      <c r="A522" s="6">
        <v>42338</v>
      </c>
      <c r="B522" s="17"/>
      <c r="C522" s="4" t="s">
        <v>23</v>
      </c>
      <c r="D522" s="5">
        <v>0.19</v>
      </c>
      <c r="E522" s="5"/>
      <c r="F522" s="86">
        <f t="shared" ref="F522:F585" si="8">F521+D522-E522</f>
        <v>2455.4599999999896</v>
      </c>
    </row>
    <row r="523" spans="1:6" x14ac:dyDescent="0.25">
      <c r="A523" s="6">
        <v>42341</v>
      </c>
      <c r="B523" s="17"/>
      <c r="C523" s="4" t="s">
        <v>14</v>
      </c>
      <c r="D523" s="5"/>
      <c r="E523" s="5">
        <v>2000</v>
      </c>
      <c r="F523" s="86">
        <f t="shared" si="8"/>
        <v>455.45999999998958</v>
      </c>
    </row>
    <row r="524" spans="1:6" x14ac:dyDescent="0.25">
      <c r="A524" s="6">
        <v>42361</v>
      </c>
      <c r="B524" s="17"/>
      <c r="C524" s="4" t="s">
        <v>8</v>
      </c>
      <c r="D524" s="5">
        <v>430.8</v>
      </c>
      <c r="E524" s="5"/>
      <c r="F524" s="86">
        <f t="shared" si="8"/>
        <v>886.25999999998953</v>
      </c>
    </row>
    <row r="525" spans="1:6" x14ac:dyDescent="0.25">
      <c r="A525" s="6">
        <v>42369</v>
      </c>
      <c r="B525" s="17"/>
      <c r="C525" s="4" t="s">
        <v>23</v>
      </c>
      <c r="D525" s="5">
        <v>0.06</v>
      </c>
      <c r="E525" s="5"/>
      <c r="F525" s="86">
        <f t="shared" si="8"/>
        <v>886.31999999998948</v>
      </c>
    </row>
    <row r="526" spans="1:6" x14ac:dyDescent="0.25">
      <c r="A526" s="6">
        <v>42383</v>
      </c>
      <c r="B526" s="17"/>
      <c r="C526" s="4" t="s">
        <v>8</v>
      </c>
      <c r="D526" s="5">
        <v>9092.6</v>
      </c>
      <c r="E526" s="5"/>
      <c r="F526" s="86">
        <f t="shared" si="8"/>
        <v>9978.9199999999892</v>
      </c>
    </row>
    <row r="527" spans="1:6" x14ac:dyDescent="0.25">
      <c r="A527" s="6">
        <v>42384</v>
      </c>
      <c r="B527" s="17"/>
      <c r="C527" s="4" t="s">
        <v>8</v>
      </c>
      <c r="D527" s="5">
        <v>10497.4</v>
      </c>
      <c r="E527" s="5"/>
      <c r="F527" s="86">
        <f t="shared" si="8"/>
        <v>20476.319999999989</v>
      </c>
    </row>
    <row r="528" spans="1:6" x14ac:dyDescent="0.25">
      <c r="A528" s="6">
        <v>42387</v>
      </c>
      <c r="B528" s="17"/>
      <c r="C528" s="4" t="s">
        <v>25</v>
      </c>
      <c r="D528" s="5">
        <v>50000</v>
      </c>
      <c r="E528" s="5"/>
      <c r="F528" s="86">
        <f t="shared" si="8"/>
        <v>70476.319999999992</v>
      </c>
    </row>
    <row r="529" spans="1:6" x14ac:dyDescent="0.25">
      <c r="A529" s="6">
        <v>42388</v>
      </c>
      <c r="B529" s="17"/>
      <c r="C529" s="4" t="s">
        <v>14</v>
      </c>
      <c r="D529" s="5"/>
      <c r="E529" s="5">
        <v>16000</v>
      </c>
      <c r="F529" s="86">
        <f t="shared" si="8"/>
        <v>54476.319999999992</v>
      </c>
    </row>
    <row r="530" spans="1:6" x14ac:dyDescent="0.25">
      <c r="A530" s="6">
        <v>42388</v>
      </c>
      <c r="B530" s="17"/>
      <c r="C530" s="4" t="s">
        <v>14</v>
      </c>
      <c r="D530" s="5"/>
      <c r="E530" s="5">
        <v>14000</v>
      </c>
      <c r="F530" s="86">
        <f t="shared" si="8"/>
        <v>40476.319999999992</v>
      </c>
    </row>
    <row r="531" spans="1:6" x14ac:dyDescent="0.25">
      <c r="A531" s="6">
        <v>42389</v>
      </c>
      <c r="B531" s="17"/>
      <c r="C531" s="4" t="s">
        <v>14</v>
      </c>
      <c r="D531" s="5"/>
      <c r="E531" s="5">
        <v>10000</v>
      </c>
      <c r="F531" s="86">
        <f t="shared" si="8"/>
        <v>30476.319999999992</v>
      </c>
    </row>
    <row r="532" spans="1:6" x14ac:dyDescent="0.25">
      <c r="A532" s="6">
        <v>42390</v>
      </c>
      <c r="B532" s="17"/>
      <c r="C532" s="4" t="s">
        <v>8</v>
      </c>
      <c r="D532" s="5">
        <v>13284.8</v>
      </c>
      <c r="E532" s="5"/>
      <c r="F532" s="86">
        <f t="shared" si="8"/>
        <v>43761.119999999995</v>
      </c>
    </row>
    <row r="533" spans="1:6" x14ac:dyDescent="0.25">
      <c r="A533" s="6">
        <v>42391</v>
      </c>
      <c r="B533" s="17"/>
      <c r="C533" s="4" t="s">
        <v>8</v>
      </c>
      <c r="D533" s="5">
        <v>11242.2</v>
      </c>
      <c r="E533" s="5"/>
      <c r="F533" s="86">
        <f t="shared" si="8"/>
        <v>55003.319999999992</v>
      </c>
    </row>
    <row r="534" spans="1:6" x14ac:dyDescent="0.25">
      <c r="A534" s="6">
        <v>42391</v>
      </c>
      <c r="B534" s="17"/>
      <c r="C534" s="4" t="s">
        <v>25</v>
      </c>
      <c r="D534" s="5">
        <v>100000</v>
      </c>
      <c r="E534" s="5"/>
      <c r="F534" s="86">
        <f t="shared" si="8"/>
        <v>155003.32</v>
      </c>
    </row>
    <row r="535" spans="1:6" x14ac:dyDescent="0.25">
      <c r="A535" s="6">
        <v>42394</v>
      </c>
      <c r="B535" s="17"/>
      <c r="C535" s="4" t="s">
        <v>8</v>
      </c>
      <c r="D535" s="5">
        <v>9698.6</v>
      </c>
      <c r="E535" s="5"/>
      <c r="F535" s="86">
        <f t="shared" si="8"/>
        <v>164701.92000000001</v>
      </c>
    </row>
    <row r="536" spans="1:6" x14ac:dyDescent="0.25">
      <c r="A536" s="6">
        <v>42394</v>
      </c>
      <c r="B536" s="17"/>
      <c r="C536" s="4" t="s">
        <v>8</v>
      </c>
      <c r="D536" s="5">
        <v>6143.8</v>
      </c>
      <c r="E536" s="5"/>
      <c r="F536" s="86">
        <f t="shared" si="8"/>
        <v>170845.72</v>
      </c>
    </row>
    <row r="537" spans="1:6" x14ac:dyDescent="0.25">
      <c r="A537" s="6">
        <v>42396</v>
      </c>
      <c r="B537" s="17"/>
      <c r="C537" s="4" t="s">
        <v>8</v>
      </c>
      <c r="D537" s="5">
        <v>7676.1</v>
      </c>
      <c r="E537" s="5"/>
      <c r="F537" s="86">
        <f t="shared" si="8"/>
        <v>178521.82</v>
      </c>
    </row>
    <row r="538" spans="1:6" x14ac:dyDescent="0.25">
      <c r="A538" s="6">
        <v>42396</v>
      </c>
      <c r="B538" s="17"/>
      <c r="C538" s="4" t="s">
        <v>8</v>
      </c>
      <c r="D538" s="5">
        <v>3245.6</v>
      </c>
      <c r="E538" s="5"/>
      <c r="F538" s="86">
        <f t="shared" si="8"/>
        <v>181767.42</v>
      </c>
    </row>
    <row r="539" spans="1:6" x14ac:dyDescent="0.25">
      <c r="A539" s="6">
        <v>42396</v>
      </c>
      <c r="B539" s="17"/>
      <c r="C539" s="4" t="s">
        <v>8</v>
      </c>
      <c r="D539" s="5">
        <v>6856</v>
      </c>
      <c r="E539" s="5"/>
      <c r="F539" s="86">
        <f t="shared" si="8"/>
        <v>188623.42</v>
      </c>
    </row>
    <row r="540" spans="1:6" x14ac:dyDescent="0.25">
      <c r="A540" s="6">
        <v>42397</v>
      </c>
      <c r="B540" s="17"/>
      <c r="C540" s="4" t="s">
        <v>8</v>
      </c>
      <c r="D540" s="5">
        <v>7229.8</v>
      </c>
      <c r="E540" s="5"/>
      <c r="F540" s="86">
        <f t="shared" si="8"/>
        <v>195853.22</v>
      </c>
    </row>
    <row r="541" spans="1:6" x14ac:dyDescent="0.25">
      <c r="A541" s="6">
        <v>42397</v>
      </c>
      <c r="B541" s="17"/>
      <c r="C541" s="4" t="s">
        <v>8</v>
      </c>
      <c r="D541" s="5">
        <v>7948.8</v>
      </c>
      <c r="E541" s="5"/>
      <c r="F541" s="86">
        <f t="shared" si="8"/>
        <v>203802.02</v>
      </c>
    </row>
    <row r="542" spans="1:6" x14ac:dyDescent="0.25">
      <c r="A542" s="6">
        <v>42397</v>
      </c>
      <c r="B542" s="17"/>
      <c r="C542" s="4" t="s">
        <v>8</v>
      </c>
      <c r="D542" s="5">
        <v>8557.2000000000007</v>
      </c>
      <c r="E542" s="5"/>
      <c r="F542" s="86">
        <f t="shared" si="8"/>
        <v>212359.22</v>
      </c>
    </row>
    <row r="543" spans="1:6" x14ac:dyDescent="0.25">
      <c r="A543" s="6">
        <v>42397</v>
      </c>
      <c r="B543" s="17"/>
      <c r="C543" s="4" t="s">
        <v>8</v>
      </c>
      <c r="D543" s="5">
        <v>5557.2</v>
      </c>
      <c r="E543" s="5"/>
      <c r="F543" s="86">
        <f t="shared" si="8"/>
        <v>217916.42</v>
      </c>
    </row>
    <row r="544" spans="1:6" x14ac:dyDescent="0.25">
      <c r="A544" s="6">
        <v>42397</v>
      </c>
      <c r="B544" s="17"/>
      <c r="C544" s="4" t="s">
        <v>8</v>
      </c>
      <c r="D544" s="5">
        <v>6010.24</v>
      </c>
      <c r="E544" s="5"/>
      <c r="F544" s="86">
        <f t="shared" si="8"/>
        <v>223926.66</v>
      </c>
    </row>
    <row r="545" spans="1:6" x14ac:dyDescent="0.25">
      <c r="A545" s="6">
        <v>42397</v>
      </c>
      <c r="B545" s="17"/>
      <c r="C545" s="4" t="s">
        <v>8</v>
      </c>
      <c r="D545" s="5">
        <v>5097.2</v>
      </c>
      <c r="E545" s="5"/>
      <c r="F545" s="86">
        <f t="shared" si="8"/>
        <v>229023.86000000002</v>
      </c>
    </row>
    <row r="546" spans="1:6" x14ac:dyDescent="0.25">
      <c r="A546" s="6">
        <v>42398</v>
      </c>
      <c r="B546" s="17"/>
      <c r="C546" s="4" t="s">
        <v>8</v>
      </c>
      <c r="D546" s="5">
        <v>4953</v>
      </c>
      <c r="E546" s="5"/>
      <c r="F546" s="86">
        <f t="shared" si="8"/>
        <v>233976.86000000002</v>
      </c>
    </row>
    <row r="547" spans="1:6" x14ac:dyDescent="0.25">
      <c r="A547" s="6">
        <v>42398</v>
      </c>
      <c r="B547" s="17"/>
      <c r="C547" s="4" t="s">
        <v>8</v>
      </c>
      <c r="D547" s="5">
        <v>6888</v>
      </c>
      <c r="E547" s="5"/>
      <c r="F547" s="86">
        <f t="shared" si="8"/>
        <v>240864.86000000002</v>
      </c>
    </row>
    <row r="548" spans="1:6" x14ac:dyDescent="0.25">
      <c r="A548" s="6">
        <v>42398</v>
      </c>
      <c r="B548" s="17"/>
      <c r="C548" s="4" t="s">
        <v>25</v>
      </c>
      <c r="D548" s="5">
        <v>500000</v>
      </c>
      <c r="E548" s="5"/>
      <c r="F548" s="86">
        <f t="shared" si="8"/>
        <v>740864.86</v>
      </c>
    </row>
    <row r="549" spans="1:6" x14ac:dyDescent="0.25">
      <c r="A549" s="6">
        <v>42398</v>
      </c>
      <c r="B549" s="17"/>
      <c r="C549" s="4" t="s">
        <v>8</v>
      </c>
      <c r="D549" s="5">
        <v>4620</v>
      </c>
      <c r="E549" s="5"/>
      <c r="F549" s="86">
        <f t="shared" si="8"/>
        <v>745484.86</v>
      </c>
    </row>
    <row r="550" spans="1:6" x14ac:dyDescent="0.25">
      <c r="A550" s="6">
        <v>42398</v>
      </c>
      <c r="B550" s="17"/>
      <c r="C550" s="4" t="s">
        <v>8</v>
      </c>
      <c r="D550" s="5">
        <v>1305</v>
      </c>
      <c r="E550" s="5"/>
      <c r="F550" s="86">
        <f t="shared" si="8"/>
        <v>746789.86</v>
      </c>
    </row>
    <row r="551" spans="1:6" x14ac:dyDescent="0.25">
      <c r="A551" s="6">
        <v>42398</v>
      </c>
      <c r="B551" s="17"/>
      <c r="C551" s="4" t="s">
        <v>8</v>
      </c>
      <c r="D551" s="5">
        <v>4702.2</v>
      </c>
      <c r="E551" s="5"/>
      <c r="F551" s="86">
        <f t="shared" si="8"/>
        <v>751492.05999999994</v>
      </c>
    </row>
    <row r="552" spans="1:6" x14ac:dyDescent="0.25">
      <c r="A552" s="6">
        <v>42398</v>
      </c>
      <c r="B552" s="17"/>
      <c r="C552" s="4" t="s">
        <v>14</v>
      </c>
      <c r="D552" s="5"/>
      <c r="E552" s="5">
        <v>200000</v>
      </c>
      <c r="F552" s="86">
        <f t="shared" si="8"/>
        <v>551492.05999999994</v>
      </c>
    </row>
    <row r="553" spans="1:6" x14ac:dyDescent="0.25">
      <c r="A553" s="6">
        <v>42398</v>
      </c>
      <c r="B553" s="17"/>
      <c r="C553" s="4" t="s">
        <v>25</v>
      </c>
      <c r="D553" s="5">
        <v>200000</v>
      </c>
      <c r="E553" s="5"/>
      <c r="F553" s="86">
        <f t="shared" si="8"/>
        <v>751492.05999999994</v>
      </c>
    </row>
    <row r="554" spans="1:6" x14ac:dyDescent="0.25">
      <c r="A554" s="6">
        <v>42398</v>
      </c>
      <c r="B554" s="17"/>
      <c r="C554" s="4" t="s">
        <v>8</v>
      </c>
      <c r="D554" s="5">
        <v>2304</v>
      </c>
      <c r="E554" s="5"/>
      <c r="F554" s="86">
        <f t="shared" si="8"/>
        <v>753796.05999999994</v>
      </c>
    </row>
    <row r="555" spans="1:6" x14ac:dyDescent="0.25">
      <c r="A555" s="6">
        <v>42398</v>
      </c>
      <c r="B555" s="17"/>
      <c r="C555" s="4" t="s">
        <v>8</v>
      </c>
      <c r="D555" s="5">
        <v>8013.83</v>
      </c>
      <c r="E555" s="5"/>
      <c r="F555" s="86">
        <f t="shared" si="8"/>
        <v>761809.8899999999</v>
      </c>
    </row>
    <row r="556" spans="1:6" x14ac:dyDescent="0.25">
      <c r="A556" s="6">
        <v>42398</v>
      </c>
      <c r="B556" s="17"/>
      <c r="C556" s="4" t="s">
        <v>8</v>
      </c>
      <c r="D556" s="5">
        <v>21224.6</v>
      </c>
      <c r="E556" s="5"/>
      <c r="F556" s="86">
        <f t="shared" si="8"/>
        <v>783034.48999999987</v>
      </c>
    </row>
    <row r="557" spans="1:6" x14ac:dyDescent="0.25">
      <c r="A557" s="6">
        <v>42398</v>
      </c>
      <c r="B557" s="17"/>
      <c r="C557" s="4" t="s">
        <v>23</v>
      </c>
      <c r="D557" s="5">
        <v>10.67</v>
      </c>
      <c r="E557" s="5"/>
      <c r="F557" s="86">
        <f t="shared" si="8"/>
        <v>783045.15999999992</v>
      </c>
    </row>
    <row r="558" spans="1:6" x14ac:dyDescent="0.25">
      <c r="A558" s="6">
        <v>42404</v>
      </c>
      <c r="B558" s="17"/>
      <c r="C558" s="4" t="s">
        <v>14</v>
      </c>
      <c r="D558" s="5"/>
      <c r="E558" s="5">
        <v>50000</v>
      </c>
      <c r="F558" s="86">
        <f t="shared" si="8"/>
        <v>733045.15999999992</v>
      </c>
    </row>
    <row r="559" spans="1:6" x14ac:dyDescent="0.25">
      <c r="A559" s="6">
        <v>42405</v>
      </c>
      <c r="B559" s="17"/>
      <c r="C559" s="4" t="s">
        <v>14</v>
      </c>
      <c r="D559" s="5"/>
      <c r="E559" s="5">
        <v>33000</v>
      </c>
      <c r="F559" s="86">
        <f t="shared" si="8"/>
        <v>700045.15999999992</v>
      </c>
    </row>
    <row r="560" spans="1:6" x14ac:dyDescent="0.25">
      <c r="A560" s="6">
        <v>42409</v>
      </c>
      <c r="B560" s="17"/>
      <c r="C560" s="4" t="s">
        <v>8</v>
      </c>
      <c r="D560" s="5">
        <v>7015.8</v>
      </c>
      <c r="E560" s="5"/>
      <c r="F560" s="86">
        <f t="shared" si="8"/>
        <v>707060.96</v>
      </c>
    </row>
    <row r="561" spans="1:6" x14ac:dyDescent="0.25">
      <c r="A561" s="6">
        <v>42411</v>
      </c>
      <c r="B561" s="17"/>
      <c r="C561" s="4" t="s">
        <v>8</v>
      </c>
      <c r="D561" s="5">
        <v>2364.6</v>
      </c>
      <c r="E561" s="5"/>
      <c r="F561" s="86">
        <f t="shared" si="8"/>
        <v>709425.55999999994</v>
      </c>
    </row>
    <row r="562" spans="1:6" x14ac:dyDescent="0.25">
      <c r="A562" s="6">
        <v>42412</v>
      </c>
      <c r="B562" s="17"/>
      <c r="C562" s="4" t="s">
        <v>8</v>
      </c>
      <c r="D562" s="5">
        <v>2220</v>
      </c>
      <c r="E562" s="5"/>
      <c r="F562" s="86">
        <f t="shared" si="8"/>
        <v>711645.55999999994</v>
      </c>
    </row>
    <row r="563" spans="1:6" x14ac:dyDescent="0.25">
      <c r="A563" s="6">
        <v>42415</v>
      </c>
      <c r="B563" s="17"/>
      <c r="C563" s="4" t="s">
        <v>8</v>
      </c>
      <c r="D563" s="5">
        <v>6538.2</v>
      </c>
      <c r="E563" s="5"/>
      <c r="F563" s="86">
        <f t="shared" si="8"/>
        <v>718183.75999999989</v>
      </c>
    </row>
    <row r="564" spans="1:6" x14ac:dyDescent="0.25">
      <c r="A564" s="6">
        <v>42415</v>
      </c>
      <c r="B564" s="17"/>
      <c r="C564" s="4" t="s">
        <v>8</v>
      </c>
      <c r="D564" s="5">
        <v>4073.6</v>
      </c>
      <c r="E564" s="5"/>
      <c r="F564" s="86">
        <f t="shared" si="8"/>
        <v>722257.35999999987</v>
      </c>
    </row>
    <row r="565" spans="1:6" x14ac:dyDescent="0.25">
      <c r="A565" s="6">
        <v>42415</v>
      </c>
      <c r="B565" s="17"/>
      <c r="C565" s="4" t="s">
        <v>8</v>
      </c>
      <c r="D565" s="5">
        <v>2797.6</v>
      </c>
      <c r="E565" s="5"/>
      <c r="F565" s="86">
        <f t="shared" si="8"/>
        <v>725054.95999999985</v>
      </c>
    </row>
    <row r="566" spans="1:6" x14ac:dyDescent="0.25">
      <c r="A566" s="6">
        <v>42416</v>
      </c>
      <c r="B566" s="17"/>
      <c r="C566" s="4" t="s">
        <v>8</v>
      </c>
      <c r="D566" s="5">
        <v>2494</v>
      </c>
      <c r="E566" s="5"/>
      <c r="F566" s="86">
        <f t="shared" si="8"/>
        <v>727548.95999999985</v>
      </c>
    </row>
    <row r="567" spans="1:6" x14ac:dyDescent="0.25">
      <c r="A567" s="6">
        <v>42416</v>
      </c>
      <c r="B567" s="17"/>
      <c r="C567" s="4" t="s">
        <v>8</v>
      </c>
      <c r="D567" s="5">
        <v>17045.3</v>
      </c>
      <c r="E567" s="5"/>
      <c r="F567" s="86">
        <f t="shared" si="8"/>
        <v>744594.25999999989</v>
      </c>
    </row>
    <row r="568" spans="1:6" x14ac:dyDescent="0.25">
      <c r="A568" s="6">
        <v>42417</v>
      </c>
      <c r="B568" s="17"/>
      <c r="C568" s="4" t="s">
        <v>8</v>
      </c>
      <c r="D568" s="5">
        <v>1176</v>
      </c>
      <c r="E568" s="5"/>
      <c r="F568" s="86">
        <f t="shared" si="8"/>
        <v>745770.25999999989</v>
      </c>
    </row>
    <row r="569" spans="1:6" x14ac:dyDescent="0.25">
      <c r="A569" s="6">
        <v>42417</v>
      </c>
      <c r="B569" s="17"/>
      <c r="C569" s="4" t="s">
        <v>8</v>
      </c>
      <c r="D569" s="5">
        <v>4336.3999999999996</v>
      </c>
      <c r="E569" s="5"/>
      <c r="F569" s="86">
        <f t="shared" si="8"/>
        <v>750106.65999999992</v>
      </c>
    </row>
    <row r="570" spans="1:6" x14ac:dyDescent="0.25">
      <c r="A570" s="6">
        <v>42423</v>
      </c>
      <c r="B570" s="17"/>
      <c r="C570" s="4" t="s">
        <v>8</v>
      </c>
      <c r="D570" s="5">
        <v>9895.4</v>
      </c>
      <c r="E570" s="5"/>
      <c r="F570" s="86">
        <f t="shared" si="8"/>
        <v>760002.05999999994</v>
      </c>
    </row>
    <row r="571" spans="1:6" x14ac:dyDescent="0.25">
      <c r="A571" s="6">
        <v>42425</v>
      </c>
      <c r="B571" s="17"/>
      <c r="C571" s="4" t="s">
        <v>8</v>
      </c>
      <c r="D571" s="5">
        <v>7911</v>
      </c>
      <c r="E571" s="5"/>
      <c r="F571" s="86">
        <f>F570+D571-E571</f>
        <v>767913.05999999994</v>
      </c>
    </row>
    <row r="572" spans="1:6" x14ac:dyDescent="0.25">
      <c r="A572" s="6">
        <v>42425</v>
      </c>
      <c r="B572" s="17"/>
      <c r="C572" s="4" t="s">
        <v>8</v>
      </c>
      <c r="D572" s="5">
        <v>1332</v>
      </c>
      <c r="E572" s="5"/>
      <c r="F572" s="86">
        <f t="shared" si="8"/>
        <v>769245.05999999994</v>
      </c>
    </row>
    <row r="573" spans="1:6" x14ac:dyDescent="0.25">
      <c r="A573" s="6">
        <v>42426</v>
      </c>
      <c r="B573" s="17"/>
      <c r="C573" s="4" t="s">
        <v>8</v>
      </c>
      <c r="D573" s="5">
        <v>894</v>
      </c>
      <c r="E573" s="5"/>
      <c r="F573" s="86">
        <f t="shared" si="8"/>
        <v>770139.05999999994</v>
      </c>
    </row>
    <row r="574" spans="1:6" x14ac:dyDescent="0.25">
      <c r="A574" s="6">
        <v>42426</v>
      </c>
      <c r="B574" s="17"/>
      <c r="C574" s="4" t="s">
        <v>8</v>
      </c>
      <c r="D574" s="5">
        <v>5040</v>
      </c>
      <c r="E574" s="5"/>
      <c r="F574" s="86">
        <f t="shared" si="8"/>
        <v>775179.05999999994</v>
      </c>
    </row>
    <row r="575" spans="1:6" x14ac:dyDescent="0.25">
      <c r="A575" s="6">
        <v>42426</v>
      </c>
      <c r="B575" s="17"/>
      <c r="C575" s="4" t="s">
        <v>8</v>
      </c>
      <c r="D575" s="5">
        <v>3432</v>
      </c>
      <c r="E575" s="5"/>
      <c r="F575" s="86">
        <f t="shared" si="8"/>
        <v>778611.05999999994</v>
      </c>
    </row>
    <row r="576" spans="1:6" x14ac:dyDescent="0.25">
      <c r="A576" s="6">
        <v>42426</v>
      </c>
      <c r="B576" s="17"/>
      <c r="C576" s="4" t="s">
        <v>8</v>
      </c>
      <c r="D576" s="5">
        <v>2713.2</v>
      </c>
      <c r="E576" s="5"/>
      <c r="F576" s="86">
        <f t="shared" si="8"/>
        <v>781324.25999999989</v>
      </c>
    </row>
    <row r="577" spans="1:6" x14ac:dyDescent="0.25">
      <c r="A577" s="6">
        <v>42426</v>
      </c>
      <c r="B577" s="17"/>
      <c r="C577" s="4" t="s">
        <v>8</v>
      </c>
      <c r="D577" s="5">
        <v>3007.2</v>
      </c>
      <c r="E577" s="5"/>
      <c r="F577" s="86">
        <f t="shared" si="8"/>
        <v>784331.45999999985</v>
      </c>
    </row>
    <row r="578" spans="1:6" x14ac:dyDescent="0.25">
      <c r="A578" s="6">
        <v>42426</v>
      </c>
      <c r="B578" s="17"/>
      <c r="C578" s="4" t="s">
        <v>8</v>
      </c>
      <c r="D578" s="5">
        <v>1701</v>
      </c>
      <c r="E578" s="5"/>
      <c r="F578" s="86">
        <f t="shared" si="8"/>
        <v>786032.45999999985</v>
      </c>
    </row>
    <row r="579" spans="1:6" x14ac:dyDescent="0.25">
      <c r="A579" s="6">
        <v>42429</v>
      </c>
      <c r="B579" s="17"/>
      <c r="C579" s="4" t="s">
        <v>8</v>
      </c>
      <c r="D579" s="5">
        <v>8540.2000000000007</v>
      </c>
      <c r="E579" s="5"/>
      <c r="F579" s="86">
        <f t="shared" si="8"/>
        <v>794572.6599999998</v>
      </c>
    </row>
    <row r="580" spans="1:6" x14ac:dyDescent="0.25">
      <c r="A580" s="6">
        <v>42429</v>
      </c>
      <c r="B580" s="17"/>
      <c r="C580" s="4" t="s">
        <v>8</v>
      </c>
      <c r="D580" s="5">
        <v>3563.4</v>
      </c>
      <c r="E580" s="5"/>
      <c r="F580" s="86">
        <f t="shared" si="8"/>
        <v>798136.05999999982</v>
      </c>
    </row>
    <row r="581" spans="1:6" x14ac:dyDescent="0.25">
      <c r="A581" s="6">
        <v>42429</v>
      </c>
      <c r="B581" s="17"/>
      <c r="C581" s="4" t="s">
        <v>8</v>
      </c>
      <c r="D581" s="5">
        <v>59.88</v>
      </c>
      <c r="E581" s="5"/>
      <c r="F581" s="86">
        <f t="shared" si="8"/>
        <v>798195.93999999983</v>
      </c>
    </row>
    <row r="582" spans="1:6" x14ac:dyDescent="0.25">
      <c r="A582" s="6">
        <v>42445</v>
      </c>
      <c r="B582" s="17"/>
      <c r="C582" s="4" t="s">
        <v>14</v>
      </c>
      <c r="D582" s="5"/>
      <c r="E582" s="5">
        <v>28000</v>
      </c>
      <c r="F582" s="86">
        <f t="shared" si="8"/>
        <v>770195.93999999983</v>
      </c>
    </row>
    <row r="583" spans="1:6" x14ac:dyDescent="0.25">
      <c r="A583" s="6">
        <v>42457</v>
      </c>
      <c r="B583" s="17"/>
      <c r="C583" s="4" t="s">
        <v>8</v>
      </c>
      <c r="D583" s="5">
        <v>7806.1</v>
      </c>
      <c r="E583" s="5"/>
      <c r="F583" s="86">
        <f t="shared" si="8"/>
        <v>778002.0399999998</v>
      </c>
    </row>
    <row r="584" spans="1:6" x14ac:dyDescent="0.25">
      <c r="A584" s="6">
        <v>42457</v>
      </c>
      <c r="B584" s="17"/>
      <c r="C584" s="4" t="s">
        <v>8</v>
      </c>
      <c r="D584" s="5">
        <v>738</v>
      </c>
      <c r="E584" s="5"/>
      <c r="F584" s="86">
        <f t="shared" si="8"/>
        <v>778740.0399999998</v>
      </c>
    </row>
    <row r="585" spans="1:6" x14ac:dyDescent="0.25">
      <c r="A585" s="6">
        <v>42457</v>
      </c>
      <c r="B585" s="17"/>
      <c r="C585" s="4" t="s">
        <v>8</v>
      </c>
      <c r="D585" s="5">
        <v>2385.6</v>
      </c>
      <c r="E585" s="5"/>
      <c r="F585" s="86">
        <f t="shared" si="8"/>
        <v>781125.63999999978</v>
      </c>
    </row>
    <row r="586" spans="1:6" x14ac:dyDescent="0.25">
      <c r="A586" s="6">
        <v>42458</v>
      </c>
      <c r="B586" s="17"/>
      <c r="C586" s="4" t="s">
        <v>8</v>
      </c>
      <c r="D586" s="5">
        <v>1161</v>
      </c>
      <c r="E586" s="5"/>
      <c r="F586" s="86">
        <f t="shared" ref="F586:F590" si="9">F585+D586-E586</f>
        <v>782286.63999999978</v>
      </c>
    </row>
    <row r="587" spans="1:6" x14ac:dyDescent="0.25">
      <c r="A587" s="6">
        <v>42458</v>
      </c>
      <c r="B587" s="17"/>
      <c r="C587" s="4" t="s">
        <v>8</v>
      </c>
      <c r="D587" s="5">
        <v>1083.5999999999999</v>
      </c>
      <c r="E587" s="5"/>
      <c r="F587" s="86">
        <f t="shared" si="9"/>
        <v>783370.23999999976</v>
      </c>
    </row>
    <row r="588" spans="1:6" x14ac:dyDescent="0.25">
      <c r="A588" s="6">
        <v>42458</v>
      </c>
      <c r="B588" s="17"/>
      <c r="C588" s="4" t="s">
        <v>8</v>
      </c>
      <c r="D588" s="5">
        <v>1758</v>
      </c>
      <c r="E588" s="5"/>
      <c r="F588" s="86">
        <f t="shared" si="9"/>
        <v>785128.23999999976</v>
      </c>
    </row>
    <row r="589" spans="1:6" x14ac:dyDescent="0.25">
      <c r="A589" s="6">
        <v>42460</v>
      </c>
      <c r="B589" s="17"/>
      <c r="C589" s="4" t="s">
        <v>8</v>
      </c>
      <c r="D589" s="5">
        <v>1362.99</v>
      </c>
      <c r="E589" s="5"/>
      <c r="F589" s="86">
        <f t="shared" si="9"/>
        <v>786491.22999999975</v>
      </c>
    </row>
    <row r="590" spans="1:6" x14ac:dyDescent="0.25">
      <c r="A590" s="6">
        <v>42460</v>
      </c>
      <c r="B590" s="17"/>
      <c r="C590" s="4" t="s">
        <v>23</v>
      </c>
      <c r="D590" s="5">
        <v>67.569999999999993</v>
      </c>
      <c r="E590" s="5"/>
      <c r="F590" s="86">
        <f t="shared" si="9"/>
        <v>786558.7999999997</v>
      </c>
    </row>
    <row r="591" spans="1:6" x14ac:dyDescent="0.25">
      <c r="A591" s="4"/>
      <c r="B591" s="17"/>
      <c r="C591" s="4"/>
      <c r="D591" s="5"/>
      <c r="E591" s="5"/>
      <c r="F591" s="5"/>
    </row>
    <row r="592" spans="1:6" x14ac:dyDescent="0.25">
      <c r="A592" s="4"/>
      <c r="B592" s="17"/>
      <c r="C592" s="4"/>
      <c r="D592" s="5"/>
      <c r="E592" s="5"/>
      <c r="F592" s="5"/>
    </row>
    <row r="593" spans="1:6" x14ac:dyDescent="0.25">
      <c r="A593" s="4"/>
      <c r="B593" s="17"/>
      <c r="C593" s="4"/>
      <c r="D593" s="5"/>
      <c r="E593" s="5"/>
      <c r="F593" s="5"/>
    </row>
    <row r="594" spans="1:6" x14ac:dyDescent="0.25">
      <c r="A594" s="4"/>
      <c r="B594" s="17"/>
      <c r="C594" s="4"/>
      <c r="D594" s="5"/>
      <c r="E594" s="5"/>
      <c r="F594" s="5"/>
    </row>
    <row r="595" spans="1:6" x14ac:dyDescent="0.25">
      <c r="A595" s="4"/>
      <c r="B595" s="17"/>
      <c r="C595" s="4"/>
      <c r="D595" s="5"/>
      <c r="E595" s="5"/>
      <c r="F595" s="5"/>
    </row>
    <row r="596" spans="1:6" x14ac:dyDescent="0.25">
      <c r="A596" s="4"/>
      <c r="B596" s="17"/>
      <c r="C596" s="4"/>
      <c r="D596" s="5"/>
      <c r="E596" s="5"/>
      <c r="F596" s="5"/>
    </row>
    <row r="597" spans="1:6" x14ac:dyDescent="0.25">
      <c r="A597" s="4"/>
      <c r="B597" s="17"/>
      <c r="C597" s="4"/>
      <c r="D597" s="5"/>
      <c r="E597" s="5"/>
      <c r="F597" s="5"/>
    </row>
    <row r="598" spans="1:6" x14ac:dyDescent="0.25">
      <c r="A598" s="4"/>
      <c r="B598" s="17"/>
      <c r="C598" s="4"/>
      <c r="D598" s="5"/>
      <c r="E598" s="5"/>
      <c r="F598" s="5"/>
    </row>
    <row r="599" spans="1:6" x14ac:dyDescent="0.25">
      <c r="A599" s="4"/>
      <c r="B599" s="17"/>
      <c r="C599" s="4"/>
      <c r="D599" s="5"/>
      <c r="E599" s="5"/>
      <c r="F599" s="5"/>
    </row>
    <row r="600" spans="1:6" x14ac:dyDescent="0.25">
      <c r="A600" s="4"/>
      <c r="B600" s="17"/>
      <c r="C600" s="4"/>
      <c r="D600" s="5"/>
      <c r="E600" s="5"/>
      <c r="F600" s="5"/>
    </row>
    <row r="601" spans="1:6" x14ac:dyDescent="0.25">
      <c r="A601" s="4"/>
      <c r="B601" s="17"/>
      <c r="C601" s="4"/>
      <c r="D601" s="5"/>
      <c r="E601" s="5"/>
      <c r="F601" s="5"/>
    </row>
    <row r="602" spans="1:6" x14ac:dyDescent="0.25">
      <c r="A602" s="4"/>
      <c r="B602" s="17"/>
      <c r="C602" s="4"/>
      <c r="D602" s="5"/>
      <c r="E602" s="5"/>
      <c r="F602" s="5"/>
    </row>
    <row r="603" spans="1:6" x14ac:dyDescent="0.25">
      <c r="A603" s="4"/>
      <c r="B603" s="17"/>
      <c r="C603" s="4"/>
      <c r="D603" s="5"/>
      <c r="E603" s="5"/>
      <c r="F603" s="5"/>
    </row>
    <row r="604" spans="1:6" x14ac:dyDescent="0.25">
      <c r="A604" s="4"/>
      <c r="B604" s="17"/>
      <c r="C604" s="4"/>
      <c r="D604" s="5"/>
      <c r="E604" s="5"/>
      <c r="F604" s="5"/>
    </row>
    <row r="605" spans="1:6" x14ac:dyDescent="0.25">
      <c r="A605" s="4"/>
      <c r="B605" s="17"/>
      <c r="C605" s="4"/>
      <c r="D605" s="5"/>
      <c r="E605" s="5"/>
      <c r="F605" s="5"/>
    </row>
    <row r="606" spans="1:6" x14ac:dyDescent="0.25">
      <c r="A606" s="4"/>
      <c r="B606" s="17"/>
      <c r="C606" s="4"/>
      <c r="D606" s="5"/>
      <c r="E606" s="5"/>
      <c r="F606" s="5"/>
    </row>
  </sheetData>
  <mergeCells count="45">
    <mergeCell ref="I153:J153"/>
    <mergeCell ref="I154:J154"/>
    <mergeCell ref="I155:J155"/>
    <mergeCell ref="I17:J17"/>
    <mergeCell ref="H7:L7"/>
    <mergeCell ref="I13:J13"/>
    <mergeCell ref="I14:J14"/>
    <mergeCell ref="I15:J15"/>
    <mergeCell ref="I16:J16"/>
    <mergeCell ref="I49:J49"/>
    <mergeCell ref="I18:J18"/>
    <mergeCell ref="H22:L22"/>
    <mergeCell ref="I28:J28"/>
    <mergeCell ref="I29:J29"/>
    <mergeCell ref="I30:J30"/>
    <mergeCell ref="I31:J31"/>
    <mergeCell ref="I32:J32"/>
    <mergeCell ref="I34:J34"/>
    <mergeCell ref="H38:L38"/>
    <mergeCell ref="H40:L40"/>
    <mergeCell ref="I48:J48"/>
    <mergeCell ref="H230:L230"/>
    <mergeCell ref="I50:J50"/>
    <mergeCell ref="I52:J52"/>
    <mergeCell ref="I53:J53"/>
    <mergeCell ref="I54:J54"/>
    <mergeCell ref="H58:L58"/>
    <mergeCell ref="I64:J64"/>
    <mergeCell ref="I65:J65"/>
    <mergeCell ref="I66:J66"/>
    <mergeCell ref="I68:J68"/>
    <mergeCell ref="I69:J69"/>
    <mergeCell ref="I70:J70"/>
    <mergeCell ref="H143:L143"/>
    <mergeCell ref="I149:J149"/>
    <mergeCell ref="I150:J150"/>
    <mergeCell ref="I151:J151"/>
    <mergeCell ref="I354:J354"/>
    <mergeCell ref="I355:J355"/>
    <mergeCell ref="I234:J234"/>
    <mergeCell ref="I235:J235"/>
    <mergeCell ref="I236:J236"/>
    <mergeCell ref="I237:J237"/>
    <mergeCell ref="H349:L349"/>
    <mergeCell ref="I353:J353"/>
  </mergeCells>
  <pageMargins left="0.7" right="0.7" top="0.75" bottom="0.75" header="0.3" footer="0.3"/>
  <pageSetup orientation="portrait" verticalDpi="7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2:L391"/>
  <sheetViews>
    <sheetView tabSelected="1" topLeftCell="A7" workbookViewId="0">
      <selection activeCell="C16" sqref="C16"/>
    </sheetView>
  </sheetViews>
  <sheetFormatPr baseColWidth="10" defaultColWidth="9.140625" defaultRowHeight="15" x14ac:dyDescent="0.25"/>
  <cols>
    <col min="1" max="1" width="10.7109375" bestFit="1" customWidth="1"/>
    <col min="2" max="2" width="11.85546875" style="16" bestFit="1" customWidth="1"/>
    <col min="3" max="3" width="60.28515625" bestFit="1" customWidth="1"/>
    <col min="4" max="4" width="14.28515625" style="1" bestFit="1" customWidth="1"/>
    <col min="5" max="5" width="12.5703125" style="1" bestFit="1" customWidth="1"/>
    <col min="6" max="6" width="14.28515625" style="1" bestFit="1" customWidth="1"/>
    <col min="8" max="8" width="15.42578125" bestFit="1" customWidth="1"/>
    <col min="9" max="9" width="14.140625" bestFit="1" customWidth="1"/>
    <col min="11" max="11" width="15.7109375" bestFit="1" customWidth="1"/>
    <col min="14" max="14" width="10.5703125" bestFit="1" customWidth="1"/>
    <col min="17" max="17" width="11.5703125" bestFit="1" customWidth="1"/>
  </cols>
  <sheetData>
    <row r="2" spans="1:12" x14ac:dyDescent="0.25">
      <c r="C2" s="91" t="s">
        <v>39</v>
      </c>
    </row>
    <row r="3" spans="1:12" s="16" customFormat="1" x14ac:dyDescent="0.25">
      <c r="A3" s="91" t="s">
        <v>0</v>
      </c>
      <c r="B3" s="91" t="s">
        <v>42</v>
      </c>
      <c r="C3" s="91" t="s">
        <v>40</v>
      </c>
      <c r="D3" s="92" t="s">
        <v>20</v>
      </c>
      <c r="E3" s="92" t="s">
        <v>4</v>
      </c>
      <c r="F3" s="92" t="s">
        <v>5</v>
      </c>
      <c r="H3" s="39"/>
    </row>
    <row r="4" spans="1:12" x14ac:dyDescent="0.25">
      <c r="A4" s="6"/>
      <c r="B4" s="17"/>
      <c r="C4" s="45" t="s">
        <v>178</v>
      </c>
      <c r="D4" s="5"/>
      <c r="E4" s="5"/>
      <c r="F4" s="38">
        <v>901.44</v>
      </c>
      <c r="H4" s="39"/>
    </row>
    <row r="5" spans="1:12" x14ac:dyDescent="0.25">
      <c r="A5" s="34">
        <v>42307</v>
      </c>
      <c r="B5" s="36"/>
      <c r="C5" s="20" t="s">
        <v>10</v>
      </c>
      <c r="D5" s="37">
        <v>258402.22</v>
      </c>
      <c r="E5" s="37"/>
      <c r="F5" s="86">
        <f>F4+D5-E5</f>
        <v>259303.66</v>
      </c>
    </row>
    <row r="6" spans="1:12" x14ac:dyDescent="0.25">
      <c r="A6" s="34">
        <v>42307</v>
      </c>
      <c r="B6" s="36"/>
      <c r="C6" s="20" t="s">
        <v>14</v>
      </c>
      <c r="D6" s="37"/>
      <c r="E6" s="37">
        <v>255000</v>
      </c>
      <c r="F6" s="86">
        <f t="shared" ref="F6:F29" si="0">F5+D6-E6</f>
        <v>4303.6600000000035</v>
      </c>
      <c r="H6" s="65"/>
      <c r="I6" s="65"/>
      <c r="J6" s="65"/>
      <c r="K6" s="65"/>
      <c r="L6" s="65"/>
    </row>
    <row r="7" spans="1:12" x14ac:dyDescent="0.25">
      <c r="A7" s="34">
        <v>42307</v>
      </c>
      <c r="B7" s="36"/>
      <c r="C7" s="20" t="s">
        <v>23</v>
      </c>
      <c r="D7" s="37">
        <v>0.1</v>
      </c>
      <c r="E7" s="37"/>
      <c r="F7" s="86">
        <f t="shared" si="0"/>
        <v>4303.7600000000039</v>
      </c>
      <c r="H7" s="117"/>
      <c r="I7" s="117"/>
      <c r="J7" s="117"/>
      <c r="K7" s="117"/>
      <c r="L7" s="117"/>
    </row>
    <row r="8" spans="1:12" x14ac:dyDescent="0.25">
      <c r="A8" s="34">
        <v>42318</v>
      </c>
      <c r="B8" s="36"/>
      <c r="C8" s="20" t="s">
        <v>14</v>
      </c>
      <c r="D8" s="37"/>
      <c r="E8" s="37">
        <v>3000</v>
      </c>
      <c r="F8" s="86">
        <f t="shared" si="0"/>
        <v>1303.7600000000039</v>
      </c>
      <c r="H8" s="70"/>
      <c r="I8" s="65"/>
      <c r="J8" s="65"/>
      <c r="K8" s="70"/>
      <c r="L8" s="65"/>
    </row>
    <row r="9" spans="1:12" x14ac:dyDescent="0.25">
      <c r="A9" s="34">
        <v>42338</v>
      </c>
      <c r="B9" s="36"/>
      <c r="C9" s="20" t="s">
        <v>10</v>
      </c>
      <c r="D9" s="37">
        <v>258402.22</v>
      </c>
      <c r="E9" s="37"/>
      <c r="F9" s="86">
        <f t="shared" si="0"/>
        <v>259705.98</v>
      </c>
      <c r="H9" s="70"/>
      <c r="I9" s="65"/>
      <c r="J9" s="65"/>
      <c r="K9" s="70"/>
      <c r="L9" s="65"/>
    </row>
    <row r="10" spans="1:12" x14ac:dyDescent="0.25">
      <c r="A10" s="34">
        <v>42338</v>
      </c>
      <c r="B10" s="36"/>
      <c r="C10" s="20" t="s">
        <v>14</v>
      </c>
      <c r="D10" s="37"/>
      <c r="E10" s="37">
        <v>259000</v>
      </c>
      <c r="F10" s="86">
        <f t="shared" si="0"/>
        <v>705.98000000001048</v>
      </c>
      <c r="H10" s="71"/>
      <c r="I10" s="65"/>
      <c r="J10" s="65"/>
      <c r="K10" s="66"/>
      <c r="L10" s="65"/>
    </row>
    <row r="11" spans="1:12" x14ac:dyDescent="0.25">
      <c r="A11" s="34">
        <v>42338</v>
      </c>
      <c r="B11" s="36"/>
      <c r="C11" s="20" t="s">
        <v>23</v>
      </c>
      <c r="D11" s="37">
        <v>0.18</v>
      </c>
      <c r="E11" s="37"/>
      <c r="F11" s="86">
        <f t="shared" si="0"/>
        <v>706.16000000001043</v>
      </c>
      <c r="H11" s="71"/>
      <c r="I11" s="65"/>
      <c r="J11" s="65"/>
      <c r="K11" s="66"/>
      <c r="L11" s="65"/>
    </row>
    <row r="12" spans="1:12" x14ac:dyDescent="0.25">
      <c r="A12" s="34">
        <v>42349</v>
      </c>
      <c r="B12" s="36"/>
      <c r="C12" s="64" t="s">
        <v>10</v>
      </c>
      <c r="D12" s="37">
        <v>258402.23</v>
      </c>
      <c r="E12" s="37"/>
      <c r="F12" s="86">
        <f t="shared" si="0"/>
        <v>259108.39</v>
      </c>
      <c r="H12" s="71"/>
      <c r="I12" s="65"/>
      <c r="J12" s="65"/>
      <c r="K12" s="66"/>
      <c r="L12" s="65"/>
    </row>
    <row r="13" spans="1:12" x14ac:dyDescent="0.25">
      <c r="A13" s="34">
        <v>42354</v>
      </c>
      <c r="B13" s="36"/>
      <c r="C13" s="64" t="s">
        <v>14</v>
      </c>
      <c r="D13" s="37"/>
      <c r="E13" s="37">
        <v>255000</v>
      </c>
      <c r="F13" s="86">
        <f t="shared" si="0"/>
        <v>4108.390000000014</v>
      </c>
      <c r="H13" s="65"/>
      <c r="I13" s="65"/>
      <c r="J13" s="65"/>
      <c r="K13" s="65"/>
      <c r="L13" s="65"/>
    </row>
    <row r="14" spans="1:12" x14ac:dyDescent="0.25">
      <c r="A14" s="34">
        <v>42369</v>
      </c>
      <c r="B14" s="36"/>
      <c r="C14" s="64" t="s">
        <v>14</v>
      </c>
      <c r="D14" s="37"/>
      <c r="E14" s="37">
        <v>4000</v>
      </c>
      <c r="F14" s="86">
        <f t="shared" si="0"/>
        <v>108.39000000001397</v>
      </c>
      <c r="H14" s="65"/>
      <c r="I14" s="65"/>
      <c r="J14" s="65"/>
      <c r="K14" s="65"/>
      <c r="L14" s="65"/>
    </row>
    <row r="15" spans="1:12" x14ac:dyDescent="0.25">
      <c r="A15" s="34">
        <v>42369</v>
      </c>
      <c r="B15" s="36"/>
      <c r="C15" s="20" t="s">
        <v>23</v>
      </c>
      <c r="D15" s="37">
        <v>3.79</v>
      </c>
      <c r="E15" s="37"/>
      <c r="F15" s="86">
        <f t="shared" si="0"/>
        <v>112.18000000001398</v>
      </c>
      <c r="H15" s="65"/>
      <c r="I15" s="116"/>
      <c r="J15" s="116"/>
      <c r="K15" s="71"/>
      <c r="L15" s="65"/>
    </row>
    <row r="16" spans="1:12" x14ac:dyDescent="0.25">
      <c r="A16" s="34">
        <v>42398</v>
      </c>
      <c r="B16" s="36"/>
      <c r="C16" s="20" t="s">
        <v>10</v>
      </c>
      <c r="D16" s="59">
        <v>271296.08</v>
      </c>
      <c r="E16" s="37"/>
      <c r="F16" s="86">
        <f t="shared" si="0"/>
        <v>271408.26</v>
      </c>
      <c r="H16" s="65"/>
      <c r="I16" s="116"/>
      <c r="J16" s="116"/>
      <c r="K16" s="71"/>
      <c r="L16" s="65"/>
    </row>
    <row r="17" spans="1:12" x14ac:dyDescent="0.25">
      <c r="A17" s="34">
        <v>42398</v>
      </c>
      <c r="B17" s="36"/>
      <c r="C17" s="64" t="s">
        <v>14</v>
      </c>
      <c r="D17" s="9"/>
      <c r="E17" s="37">
        <v>200000</v>
      </c>
      <c r="F17" s="86">
        <f t="shared" si="0"/>
        <v>71408.260000000009</v>
      </c>
      <c r="H17" s="65"/>
      <c r="I17" s="116"/>
      <c r="J17" s="116"/>
      <c r="K17" s="71"/>
      <c r="L17" s="65"/>
    </row>
    <row r="18" spans="1:12" x14ac:dyDescent="0.25">
      <c r="A18" s="34">
        <v>42398</v>
      </c>
      <c r="B18" s="36"/>
      <c r="C18" s="20" t="s">
        <v>23</v>
      </c>
      <c r="D18" s="9">
        <v>0.6</v>
      </c>
      <c r="E18" s="37"/>
      <c r="F18" s="86">
        <f t="shared" si="0"/>
        <v>71408.860000000015</v>
      </c>
      <c r="H18" s="65"/>
      <c r="I18" s="116"/>
      <c r="J18" s="116"/>
      <c r="K18" s="71"/>
      <c r="L18" s="65"/>
    </row>
    <row r="19" spans="1:12" x14ac:dyDescent="0.25">
      <c r="A19" s="34">
        <v>42410</v>
      </c>
      <c r="B19" s="36"/>
      <c r="C19" s="20" t="s">
        <v>14</v>
      </c>
      <c r="D19" s="9"/>
      <c r="E19" s="37">
        <v>20000</v>
      </c>
      <c r="F19" s="86">
        <f t="shared" si="0"/>
        <v>51408.860000000015</v>
      </c>
      <c r="H19" s="65"/>
      <c r="I19" s="116"/>
      <c r="J19" s="116"/>
      <c r="K19" s="71"/>
      <c r="L19" s="65"/>
    </row>
    <row r="20" spans="1:12" x14ac:dyDescent="0.25">
      <c r="A20" s="34">
        <v>42412</v>
      </c>
      <c r="B20" s="36"/>
      <c r="C20" s="20" t="s">
        <v>14</v>
      </c>
      <c r="D20" s="9"/>
      <c r="E20" s="37">
        <v>25000</v>
      </c>
      <c r="F20" s="86">
        <f t="shared" si="0"/>
        <v>26408.860000000015</v>
      </c>
      <c r="H20" s="65"/>
      <c r="I20" s="116"/>
      <c r="J20" s="116"/>
      <c r="K20" s="71"/>
      <c r="L20" s="65"/>
    </row>
    <row r="21" spans="1:12" x14ac:dyDescent="0.25">
      <c r="A21" s="34">
        <v>42415</v>
      </c>
      <c r="B21" s="36"/>
      <c r="C21" s="20" t="s">
        <v>14</v>
      </c>
      <c r="D21" s="9"/>
      <c r="E21" s="37">
        <v>20000</v>
      </c>
      <c r="F21" s="86">
        <f t="shared" si="0"/>
        <v>6408.8600000000151</v>
      </c>
      <c r="H21" s="65"/>
      <c r="I21" s="85"/>
      <c r="J21" s="85"/>
      <c r="K21" s="71"/>
      <c r="L21" s="65"/>
    </row>
    <row r="22" spans="1:12" x14ac:dyDescent="0.25">
      <c r="A22" s="34">
        <v>42424</v>
      </c>
      <c r="B22" s="36"/>
      <c r="C22" s="20" t="s">
        <v>14</v>
      </c>
      <c r="D22" s="9"/>
      <c r="E22" s="37">
        <v>500</v>
      </c>
      <c r="F22" s="86">
        <f t="shared" si="0"/>
        <v>5908.8600000000151</v>
      </c>
      <c r="H22" s="65"/>
      <c r="I22" s="85"/>
      <c r="J22" s="85"/>
      <c r="K22" s="71"/>
      <c r="L22" s="65"/>
    </row>
    <row r="23" spans="1:12" x14ac:dyDescent="0.25">
      <c r="A23" s="34">
        <v>42424</v>
      </c>
      <c r="B23" s="36"/>
      <c r="C23" s="20" t="s">
        <v>14</v>
      </c>
      <c r="D23" s="9"/>
      <c r="E23" s="37">
        <v>500</v>
      </c>
      <c r="F23" s="86">
        <f t="shared" si="0"/>
        <v>5408.8600000000151</v>
      </c>
      <c r="H23" s="72"/>
      <c r="I23" s="65"/>
      <c r="J23" s="65"/>
      <c r="K23" s="72"/>
      <c r="L23" s="65"/>
    </row>
    <row r="24" spans="1:12" x14ac:dyDescent="0.25">
      <c r="A24" s="34">
        <v>42429</v>
      </c>
      <c r="B24" s="36"/>
      <c r="C24" s="20" t="s">
        <v>10</v>
      </c>
      <c r="D24" s="9">
        <v>271296.08</v>
      </c>
      <c r="E24" s="37"/>
      <c r="F24" s="86">
        <f t="shared" si="0"/>
        <v>276704.94000000006</v>
      </c>
      <c r="H24" s="72"/>
      <c r="I24" s="65"/>
      <c r="J24" s="65"/>
      <c r="K24" s="72"/>
      <c r="L24" s="65"/>
    </row>
    <row r="25" spans="1:12" x14ac:dyDescent="0.25">
      <c r="A25" s="34">
        <v>42429</v>
      </c>
      <c r="B25" s="36"/>
      <c r="C25" s="20" t="s">
        <v>14</v>
      </c>
      <c r="D25" s="9"/>
      <c r="E25" s="37">
        <v>270000</v>
      </c>
      <c r="F25" s="86">
        <f t="shared" si="0"/>
        <v>6704.9400000000605</v>
      </c>
      <c r="H25" s="72"/>
      <c r="I25" s="65"/>
      <c r="J25" s="65"/>
      <c r="K25" s="72"/>
      <c r="L25" s="65"/>
    </row>
    <row r="26" spans="1:12" x14ac:dyDescent="0.25">
      <c r="A26" s="34">
        <v>42429</v>
      </c>
      <c r="B26" s="36"/>
      <c r="C26" s="20" t="s">
        <v>23</v>
      </c>
      <c r="D26" s="9">
        <v>2.5499999999999998</v>
      </c>
      <c r="E26" s="37"/>
      <c r="F26" s="86">
        <f t="shared" si="0"/>
        <v>6707.4900000000607</v>
      </c>
      <c r="H26" s="65"/>
      <c r="I26" s="65"/>
      <c r="J26" s="65"/>
      <c r="K26" s="65"/>
      <c r="L26" s="65"/>
    </row>
    <row r="27" spans="1:12" x14ac:dyDescent="0.25">
      <c r="A27" s="34">
        <v>42460</v>
      </c>
      <c r="B27" s="36"/>
      <c r="C27" s="20" t="s">
        <v>10</v>
      </c>
      <c r="D27" s="9">
        <v>271296.08</v>
      </c>
      <c r="E27" s="37"/>
      <c r="F27" s="86">
        <f t="shared" si="0"/>
        <v>278003.57000000007</v>
      </c>
      <c r="H27" s="117"/>
      <c r="I27" s="117"/>
      <c r="J27" s="117"/>
      <c r="K27" s="117"/>
      <c r="L27" s="117"/>
    </row>
    <row r="28" spans="1:12" x14ac:dyDescent="0.25">
      <c r="A28" s="34">
        <v>42460</v>
      </c>
      <c r="B28" s="36"/>
      <c r="C28" s="20" t="s">
        <v>14</v>
      </c>
      <c r="D28" s="37"/>
      <c r="E28" s="37">
        <v>270000</v>
      </c>
      <c r="F28" s="86">
        <f t="shared" si="0"/>
        <v>8003.5700000000652</v>
      </c>
      <c r="H28" s="70"/>
      <c r="I28" s="65"/>
      <c r="J28" s="65"/>
      <c r="K28" s="70"/>
      <c r="L28" s="65"/>
    </row>
    <row r="29" spans="1:12" x14ac:dyDescent="0.25">
      <c r="A29" s="34">
        <v>42460</v>
      </c>
      <c r="B29" s="36"/>
      <c r="C29" s="20" t="s">
        <v>23</v>
      </c>
      <c r="D29" s="37">
        <v>0.57999999999999996</v>
      </c>
      <c r="E29" s="37"/>
      <c r="F29" s="86">
        <f t="shared" si="0"/>
        <v>8004.1500000000651</v>
      </c>
      <c r="H29" s="70"/>
      <c r="I29" s="65"/>
      <c r="J29" s="65"/>
      <c r="K29" s="70"/>
      <c r="L29" s="65"/>
    </row>
    <row r="30" spans="1:12" x14ac:dyDescent="0.25">
      <c r="A30" s="34"/>
      <c r="B30" s="36"/>
      <c r="C30" s="20"/>
      <c r="D30" s="37"/>
      <c r="E30" s="37"/>
      <c r="F30" s="86"/>
      <c r="H30" s="70"/>
      <c r="I30" s="65"/>
      <c r="J30" s="65"/>
      <c r="K30" s="70"/>
      <c r="L30" s="65"/>
    </row>
    <row r="31" spans="1:12" x14ac:dyDescent="0.25">
      <c r="A31" s="34"/>
      <c r="B31" s="36"/>
      <c r="C31" s="20"/>
      <c r="D31" s="37"/>
      <c r="E31" s="37"/>
      <c r="F31" s="86"/>
      <c r="H31" s="71"/>
      <c r="I31" s="65"/>
      <c r="J31" s="65"/>
      <c r="K31" s="66"/>
      <c r="L31" s="65"/>
    </row>
    <row r="32" spans="1:12" x14ac:dyDescent="0.25">
      <c r="A32" s="34"/>
      <c r="B32" s="36"/>
      <c r="C32" s="20"/>
      <c r="D32" s="37"/>
      <c r="E32" s="37"/>
      <c r="F32" s="86"/>
      <c r="H32" s="71"/>
      <c r="I32" s="65"/>
      <c r="J32" s="65"/>
      <c r="K32" s="66"/>
      <c r="L32" s="65"/>
    </row>
    <row r="33" spans="1:12" x14ac:dyDescent="0.25">
      <c r="A33" s="34"/>
      <c r="B33" s="36"/>
      <c r="C33" s="20"/>
      <c r="D33" s="37"/>
      <c r="E33" s="37"/>
      <c r="F33" s="86"/>
      <c r="H33" s="71"/>
      <c r="I33" s="65"/>
      <c r="J33" s="65"/>
      <c r="K33" s="66"/>
      <c r="L33" s="65"/>
    </row>
    <row r="34" spans="1:12" x14ac:dyDescent="0.25">
      <c r="A34" s="34"/>
      <c r="B34" s="36"/>
      <c r="C34" s="20"/>
      <c r="D34" s="37"/>
      <c r="E34" s="37"/>
      <c r="F34" s="86"/>
      <c r="H34" s="71"/>
      <c r="I34" s="65"/>
      <c r="J34" s="65"/>
      <c r="K34" s="66"/>
      <c r="L34" s="65"/>
    </row>
    <row r="35" spans="1:12" x14ac:dyDescent="0.25">
      <c r="A35" s="34"/>
      <c r="B35" s="36"/>
      <c r="C35" s="20"/>
      <c r="D35" s="37"/>
      <c r="E35" s="37"/>
      <c r="F35" s="86"/>
      <c r="H35" s="71"/>
      <c r="I35" s="65"/>
      <c r="J35" s="65"/>
      <c r="K35" s="66"/>
      <c r="L35" s="65"/>
    </row>
    <row r="36" spans="1:12" x14ac:dyDescent="0.25">
      <c r="A36" s="34"/>
      <c r="B36" s="36"/>
      <c r="C36" s="20"/>
      <c r="D36" s="37"/>
      <c r="E36" s="37"/>
      <c r="F36" s="86"/>
      <c r="H36" s="65"/>
      <c r="I36" s="65"/>
      <c r="J36" s="65"/>
      <c r="K36" s="65"/>
      <c r="L36" s="65"/>
    </row>
    <row r="37" spans="1:12" x14ac:dyDescent="0.25">
      <c r="A37" s="34"/>
      <c r="B37" s="36"/>
      <c r="C37" s="20"/>
      <c r="D37" s="37"/>
      <c r="E37" s="37"/>
      <c r="F37" s="86"/>
      <c r="H37" s="65"/>
      <c r="I37" s="116"/>
      <c r="J37" s="116"/>
      <c r="K37" s="71"/>
      <c r="L37" s="65"/>
    </row>
    <row r="38" spans="1:12" x14ac:dyDescent="0.25">
      <c r="A38" s="34"/>
      <c r="B38" s="36"/>
      <c r="C38" s="20"/>
      <c r="D38" s="37"/>
      <c r="E38" s="37"/>
      <c r="F38" s="86"/>
      <c r="H38" s="65"/>
      <c r="I38" s="116"/>
      <c r="J38" s="116"/>
      <c r="K38" s="71"/>
      <c r="L38" s="65"/>
    </row>
    <row r="39" spans="1:12" x14ac:dyDescent="0.25">
      <c r="A39" s="34"/>
      <c r="B39" s="36"/>
      <c r="C39" s="20"/>
      <c r="D39" s="37"/>
      <c r="E39" s="37"/>
      <c r="F39" s="86"/>
      <c r="H39" s="65"/>
      <c r="I39" s="116"/>
      <c r="J39" s="116"/>
      <c r="K39" s="71"/>
      <c r="L39" s="65"/>
    </row>
    <row r="40" spans="1:12" x14ac:dyDescent="0.25">
      <c r="A40" s="34"/>
      <c r="B40" s="36"/>
      <c r="C40" s="20"/>
      <c r="D40" s="37"/>
      <c r="E40" s="37"/>
      <c r="F40" s="86"/>
      <c r="H40" s="65"/>
      <c r="I40" s="116"/>
      <c r="J40" s="116"/>
      <c r="K40" s="71"/>
      <c r="L40" s="65"/>
    </row>
    <row r="41" spans="1:12" x14ac:dyDescent="0.25">
      <c r="A41" s="34"/>
      <c r="B41" s="36"/>
      <c r="C41" s="20"/>
      <c r="D41" s="37"/>
      <c r="E41" s="37"/>
      <c r="F41" s="86"/>
      <c r="H41" s="65"/>
      <c r="I41" s="116"/>
      <c r="J41" s="116"/>
      <c r="K41" s="71"/>
      <c r="L41" s="65"/>
    </row>
    <row r="42" spans="1:12" x14ac:dyDescent="0.25">
      <c r="A42" s="34"/>
      <c r="B42" s="36"/>
      <c r="C42" s="20"/>
      <c r="D42" s="37"/>
      <c r="E42" s="37"/>
      <c r="F42" s="86"/>
      <c r="H42" s="65"/>
      <c r="I42" s="85"/>
      <c r="J42" s="85"/>
      <c r="K42" s="71"/>
      <c r="L42" s="65"/>
    </row>
    <row r="43" spans="1:12" x14ac:dyDescent="0.25">
      <c r="A43" s="34"/>
      <c r="B43" s="36"/>
      <c r="C43" s="20"/>
      <c r="D43" s="37"/>
      <c r="E43" s="37"/>
      <c r="F43" s="86"/>
      <c r="H43" s="65"/>
      <c r="I43" s="116"/>
      <c r="J43" s="116"/>
      <c r="K43" s="71"/>
      <c r="L43" s="65"/>
    </row>
    <row r="44" spans="1:12" x14ac:dyDescent="0.25">
      <c r="A44" s="34"/>
      <c r="B44" s="36"/>
      <c r="C44" s="20"/>
      <c r="D44" s="37"/>
      <c r="E44" s="37"/>
      <c r="F44" s="86"/>
      <c r="H44" s="65"/>
      <c r="I44" s="85"/>
      <c r="J44" s="85"/>
      <c r="K44" s="71"/>
      <c r="L44" s="65"/>
    </row>
    <row r="45" spans="1:12" x14ac:dyDescent="0.25">
      <c r="A45" s="34"/>
      <c r="B45" s="36"/>
      <c r="C45" s="20"/>
      <c r="D45" s="37"/>
      <c r="E45" s="37"/>
      <c r="F45" s="86"/>
      <c r="H45" s="72"/>
      <c r="I45" s="65"/>
      <c r="J45" s="65"/>
      <c r="K45" s="72"/>
      <c r="L45" s="65"/>
    </row>
    <row r="46" spans="1:12" x14ac:dyDescent="0.25">
      <c r="A46" s="34"/>
      <c r="B46" s="36"/>
      <c r="C46" s="20"/>
      <c r="D46" s="37"/>
      <c r="E46" s="37"/>
      <c r="F46" s="86"/>
      <c r="H46" s="65"/>
      <c r="I46" s="65"/>
      <c r="J46" s="65"/>
      <c r="K46" s="65"/>
      <c r="L46" s="65"/>
    </row>
    <row r="47" spans="1:12" x14ac:dyDescent="0.25">
      <c r="A47" s="34"/>
      <c r="B47" s="36"/>
      <c r="C47" s="20"/>
      <c r="D47" s="37"/>
      <c r="E47" s="37"/>
      <c r="F47" s="86"/>
      <c r="H47" s="117"/>
      <c r="I47" s="117"/>
      <c r="J47" s="117"/>
      <c r="K47" s="117"/>
      <c r="L47" s="117"/>
    </row>
    <row r="48" spans="1:12" x14ac:dyDescent="0.25">
      <c r="A48" s="34"/>
      <c r="B48" s="36"/>
      <c r="C48" s="20"/>
      <c r="D48" s="37"/>
      <c r="E48" s="37"/>
      <c r="F48" s="86"/>
      <c r="H48" s="70"/>
      <c r="I48" s="65"/>
      <c r="J48" s="65"/>
      <c r="K48" s="70"/>
      <c r="L48" s="65"/>
    </row>
    <row r="49" spans="1:12" x14ac:dyDescent="0.25">
      <c r="A49" s="34"/>
      <c r="B49" s="36"/>
      <c r="C49" s="20"/>
      <c r="D49" s="37"/>
      <c r="E49" s="37"/>
      <c r="F49" s="86"/>
      <c r="H49" s="117"/>
      <c r="I49" s="117"/>
      <c r="J49" s="117"/>
      <c r="K49" s="117"/>
      <c r="L49" s="117"/>
    </row>
    <row r="50" spans="1:12" x14ac:dyDescent="0.25">
      <c r="A50" s="34"/>
      <c r="B50" s="36"/>
      <c r="C50" s="20"/>
      <c r="D50" s="37"/>
      <c r="E50" s="37"/>
      <c r="F50" s="86"/>
      <c r="H50" s="70"/>
      <c r="I50" s="65"/>
      <c r="J50" s="65"/>
      <c r="K50" s="70"/>
      <c r="L50" s="65"/>
    </row>
    <row r="51" spans="1:12" x14ac:dyDescent="0.25">
      <c r="A51" s="34"/>
      <c r="B51" s="36"/>
      <c r="C51" s="20"/>
      <c r="D51" s="37"/>
      <c r="E51" s="37"/>
      <c r="F51" s="86"/>
      <c r="H51" s="72"/>
      <c r="I51" s="65"/>
      <c r="J51" s="65"/>
      <c r="K51" s="66"/>
      <c r="L51" s="65"/>
    </row>
    <row r="52" spans="1:12" x14ac:dyDescent="0.25">
      <c r="A52" s="34"/>
      <c r="B52" s="36"/>
      <c r="C52" s="20"/>
      <c r="D52" s="37"/>
      <c r="E52" s="37"/>
      <c r="F52" s="86"/>
      <c r="H52" s="71"/>
      <c r="I52" s="65"/>
      <c r="J52" s="65"/>
      <c r="K52" s="66"/>
      <c r="L52" s="65"/>
    </row>
    <row r="53" spans="1:12" x14ac:dyDescent="0.25">
      <c r="A53" s="34"/>
      <c r="B53" s="36"/>
      <c r="C53" s="20"/>
      <c r="D53" s="37"/>
      <c r="E53" s="37"/>
      <c r="F53" s="86"/>
      <c r="H53" s="71"/>
      <c r="I53" s="65"/>
      <c r="J53" s="65"/>
      <c r="K53" s="66"/>
      <c r="L53" s="65"/>
    </row>
    <row r="54" spans="1:12" x14ac:dyDescent="0.25">
      <c r="A54" s="34"/>
      <c r="B54" s="36"/>
      <c r="C54" s="20"/>
      <c r="D54" s="37"/>
      <c r="E54" s="37"/>
      <c r="F54" s="86"/>
      <c r="H54" s="65"/>
      <c r="I54" s="65"/>
      <c r="J54" s="65"/>
      <c r="K54" s="65"/>
      <c r="L54" s="65"/>
    </row>
    <row r="55" spans="1:12" x14ac:dyDescent="0.25">
      <c r="A55" s="34"/>
      <c r="B55" s="36"/>
      <c r="C55" s="20"/>
      <c r="D55" s="37"/>
      <c r="E55" s="37"/>
      <c r="F55" s="86"/>
      <c r="H55" s="65"/>
      <c r="I55" s="116"/>
      <c r="J55" s="116"/>
      <c r="K55" s="71"/>
      <c r="L55" s="65"/>
    </row>
    <row r="56" spans="1:12" x14ac:dyDescent="0.25">
      <c r="A56" s="34"/>
      <c r="B56" s="36"/>
      <c r="C56" s="20"/>
      <c r="D56" s="37"/>
      <c r="E56" s="37"/>
      <c r="F56" s="86"/>
      <c r="H56" s="65"/>
      <c r="I56" s="116"/>
      <c r="J56" s="116"/>
      <c r="K56" s="71"/>
      <c r="L56" s="65"/>
    </row>
    <row r="57" spans="1:12" x14ac:dyDescent="0.25">
      <c r="A57" s="34"/>
      <c r="B57" s="36"/>
      <c r="C57" s="20"/>
      <c r="D57" s="37"/>
      <c r="E57" s="37"/>
      <c r="F57" s="86"/>
      <c r="H57" s="65"/>
      <c r="I57" s="116"/>
      <c r="J57" s="116"/>
      <c r="K57" s="71"/>
      <c r="L57" s="65"/>
    </row>
    <row r="58" spans="1:12" x14ac:dyDescent="0.25">
      <c r="A58" s="34"/>
      <c r="B58" s="36"/>
      <c r="C58" s="20"/>
      <c r="D58" s="37"/>
      <c r="E58" s="37"/>
      <c r="F58" s="86"/>
      <c r="H58" s="65"/>
      <c r="I58" s="85"/>
      <c r="J58" s="85"/>
      <c r="K58" s="71"/>
      <c r="L58" s="65"/>
    </row>
    <row r="59" spans="1:12" x14ac:dyDescent="0.25">
      <c r="A59" s="34"/>
      <c r="B59" s="36"/>
      <c r="C59" s="20"/>
      <c r="D59" s="37"/>
      <c r="E59" s="37"/>
      <c r="F59" s="86"/>
      <c r="H59" s="65"/>
      <c r="I59" s="116"/>
      <c r="J59" s="116"/>
      <c r="K59" s="71"/>
      <c r="L59" s="65"/>
    </row>
    <row r="60" spans="1:12" x14ac:dyDescent="0.25">
      <c r="A60" s="34"/>
      <c r="B60" s="36"/>
      <c r="C60" s="20"/>
      <c r="D60" s="37"/>
      <c r="E60" s="37"/>
      <c r="F60" s="86"/>
      <c r="H60" s="65"/>
      <c r="I60" s="116"/>
      <c r="J60" s="116"/>
      <c r="K60" s="71"/>
      <c r="L60" s="65"/>
    </row>
    <row r="61" spans="1:12" x14ac:dyDescent="0.25">
      <c r="A61" s="34"/>
      <c r="B61" s="36"/>
      <c r="C61" s="20"/>
      <c r="D61" s="37"/>
      <c r="E61" s="37"/>
      <c r="F61" s="86"/>
      <c r="H61" s="65"/>
      <c r="I61" s="116"/>
      <c r="J61" s="116"/>
      <c r="K61" s="71"/>
      <c r="L61" s="65"/>
    </row>
    <row r="62" spans="1:12" x14ac:dyDescent="0.25">
      <c r="A62" s="34"/>
      <c r="B62" s="36"/>
      <c r="C62" s="20"/>
      <c r="D62" s="37"/>
      <c r="E62" s="37"/>
      <c r="F62" s="86"/>
      <c r="H62" s="65"/>
      <c r="I62" s="85"/>
      <c r="J62" s="85"/>
      <c r="K62" s="71"/>
      <c r="L62" s="65"/>
    </row>
    <row r="63" spans="1:12" x14ac:dyDescent="0.25">
      <c r="A63" s="34"/>
      <c r="B63" s="36"/>
      <c r="C63" s="20"/>
      <c r="D63" s="37"/>
      <c r="E63" s="37"/>
      <c r="F63" s="86"/>
      <c r="H63" s="72"/>
      <c r="I63" s="65"/>
      <c r="J63" s="65"/>
      <c r="K63" s="72"/>
      <c r="L63" s="65"/>
    </row>
    <row r="64" spans="1:12" x14ac:dyDescent="0.25">
      <c r="A64" s="34"/>
      <c r="B64" s="36"/>
      <c r="C64" s="20"/>
      <c r="D64" s="37"/>
      <c r="E64" s="37"/>
      <c r="F64" s="86"/>
      <c r="H64" s="65"/>
      <c r="I64" s="65"/>
      <c r="J64" s="65"/>
      <c r="K64" s="65"/>
      <c r="L64" s="65"/>
    </row>
    <row r="65" spans="1:12" x14ac:dyDescent="0.25">
      <c r="A65" s="34"/>
      <c r="B65" s="36"/>
      <c r="C65" s="20"/>
      <c r="D65" s="37"/>
      <c r="E65" s="37"/>
      <c r="F65" s="86"/>
      <c r="H65" s="117"/>
      <c r="I65" s="117"/>
      <c r="J65" s="117"/>
      <c r="K65" s="117"/>
      <c r="L65" s="117"/>
    </row>
    <row r="66" spans="1:12" x14ac:dyDescent="0.25">
      <c r="A66" s="34"/>
      <c r="B66" s="36"/>
      <c r="C66" s="20"/>
      <c r="D66" s="37"/>
      <c r="E66" s="37"/>
      <c r="F66" s="86"/>
      <c r="H66" s="70"/>
      <c r="I66" s="65"/>
      <c r="J66" s="65"/>
      <c r="K66" s="70"/>
      <c r="L66" s="65"/>
    </row>
    <row r="67" spans="1:12" x14ac:dyDescent="0.25">
      <c r="A67" s="34"/>
      <c r="B67" s="36"/>
      <c r="C67" s="20"/>
      <c r="D67" s="37"/>
      <c r="E67" s="37"/>
      <c r="F67" s="86"/>
      <c r="H67" s="72"/>
      <c r="I67" s="65"/>
      <c r="J67" s="65"/>
      <c r="K67" s="66"/>
      <c r="L67" s="65"/>
    </row>
    <row r="68" spans="1:12" x14ac:dyDescent="0.25">
      <c r="A68" s="34"/>
      <c r="B68" s="36"/>
      <c r="C68" s="20"/>
      <c r="D68" s="37"/>
      <c r="E68" s="37"/>
      <c r="F68" s="86"/>
      <c r="H68" s="71"/>
      <c r="I68" s="65"/>
      <c r="J68" s="65"/>
      <c r="K68" s="66"/>
      <c r="L68" s="65"/>
    </row>
    <row r="69" spans="1:12" x14ac:dyDescent="0.25">
      <c r="A69" s="34"/>
      <c r="B69" s="36"/>
      <c r="C69" s="20"/>
      <c r="D69" s="37"/>
      <c r="E69" s="37"/>
      <c r="F69" s="86"/>
      <c r="H69" s="71"/>
      <c r="I69" s="65"/>
      <c r="J69" s="65"/>
      <c r="K69" s="66"/>
      <c r="L69" s="65"/>
    </row>
    <row r="70" spans="1:12" x14ac:dyDescent="0.25">
      <c r="A70" s="34"/>
      <c r="B70" s="36"/>
      <c r="C70" s="20"/>
      <c r="D70" s="37"/>
      <c r="E70" s="37"/>
      <c r="F70" s="86"/>
      <c r="H70" s="65"/>
      <c r="I70" s="65"/>
      <c r="J70" s="65"/>
      <c r="K70" s="65"/>
      <c r="L70" s="65"/>
    </row>
    <row r="71" spans="1:12" x14ac:dyDescent="0.25">
      <c r="A71" s="34"/>
      <c r="B71" s="36"/>
      <c r="C71" s="20"/>
      <c r="D71" s="37"/>
      <c r="E71" s="37"/>
      <c r="F71" s="86"/>
      <c r="H71" s="65"/>
      <c r="I71" s="65"/>
      <c r="J71" s="65"/>
      <c r="K71" s="65"/>
      <c r="L71" s="65"/>
    </row>
    <row r="72" spans="1:12" x14ac:dyDescent="0.25">
      <c r="A72" s="34"/>
      <c r="B72" s="36"/>
      <c r="C72" s="20"/>
      <c r="D72" s="37"/>
      <c r="E72" s="37"/>
      <c r="F72" s="86"/>
      <c r="H72" s="65"/>
      <c r="I72" s="116"/>
      <c r="J72" s="116"/>
      <c r="K72" s="71"/>
      <c r="L72" s="65"/>
    </row>
    <row r="73" spans="1:12" x14ac:dyDescent="0.25">
      <c r="A73" s="34"/>
      <c r="B73" s="36"/>
      <c r="C73" s="20"/>
      <c r="D73" s="37"/>
      <c r="E73" s="37"/>
      <c r="F73" s="86"/>
      <c r="H73" s="65"/>
      <c r="I73" s="116"/>
      <c r="J73" s="116"/>
      <c r="K73" s="71"/>
      <c r="L73" s="65"/>
    </row>
    <row r="74" spans="1:12" x14ac:dyDescent="0.25">
      <c r="A74" s="34"/>
      <c r="B74" s="36"/>
      <c r="C74" s="20"/>
      <c r="D74" s="37"/>
      <c r="E74" s="37"/>
      <c r="F74" s="86"/>
      <c r="H74" s="65"/>
      <c r="I74" s="116"/>
      <c r="J74" s="116"/>
      <c r="K74" s="71"/>
      <c r="L74" s="65"/>
    </row>
    <row r="75" spans="1:12" x14ac:dyDescent="0.25">
      <c r="A75" s="34"/>
      <c r="B75" s="36"/>
      <c r="C75" s="20"/>
      <c r="D75" s="37"/>
      <c r="E75" s="37"/>
      <c r="F75" s="86"/>
      <c r="H75" s="65"/>
      <c r="I75" s="85"/>
      <c r="J75" s="85"/>
      <c r="K75" s="71"/>
      <c r="L75" s="65"/>
    </row>
    <row r="76" spans="1:12" x14ac:dyDescent="0.25">
      <c r="A76" s="34"/>
      <c r="B76" s="36"/>
      <c r="C76" s="20"/>
      <c r="D76" s="37"/>
      <c r="E76" s="37"/>
      <c r="F76" s="86"/>
      <c r="H76" s="65"/>
      <c r="I76" s="116"/>
      <c r="J76" s="116"/>
      <c r="K76" s="71"/>
      <c r="L76" s="65"/>
    </row>
    <row r="77" spans="1:12" x14ac:dyDescent="0.25">
      <c r="A77" s="34"/>
      <c r="B77" s="36"/>
      <c r="C77" s="20"/>
      <c r="D77" s="37"/>
      <c r="E77" s="37"/>
      <c r="F77" s="86"/>
      <c r="H77" s="65"/>
      <c r="I77" s="116"/>
      <c r="J77" s="116"/>
      <c r="K77" s="71"/>
      <c r="L77" s="65"/>
    </row>
    <row r="78" spans="1:12" x14ac:dyDescent="0.25">
      <c r="A78" s="34"/>
      <c r="B78" s="36"/>
      <c r="C78" s="20"/>
      <c r="D78" s="37"/>
      <c r="E78" s="37"/>
      <c r="F78" s="86"/>
      <c r="H78" s="65"/>
      <c r="I78" s="116"/>
      <c r="J78" s="116"/>
      <c r="K78" s="71"/>
      <c r="L78" s="65"/>
    </row>
    <row r="79" spans="1:12" x14ac:dyDescent="0.25">
      <c r="A79" s="34"/>
      <c r="B79" s="36"/>
      <c r="C79" s="20"/>
      <c r="D79" s="37"/>
      <c r="E79" s="37"/>
      <c r="F79" s="86"/>
      <c r="H79" s="65"/>
      <c r="I79" s="85"/>
      <c r="J79" s="85"/>
      <c r="K79" s="71"/>
      <c r="L79" s="65"/>
    </row>
    <row r="80" spans="1:12" x14ac:dyDescent="0.25">
      <c r="A80" s="34"/>
      <c r="B80" s="36"/>
      <c r="C80" s="20"/>
      <c r="D80" s="37"/>
      <c r="E80" s="37"/>
      <c r="F80" s="86"/>
      <c r="H80" s="72"/>
      <c r="I80" s="65"/>
      <c r="J80" s="65"/>
      <c r="K80" s="72"/>
      <c r="L80" s="65"/>
    </row>
    <row r="81" spans="1:12" x14ac:dyDescent="0.25">
      <c r="A81" s="34"/>
      <c r="B81" s="36"/>
      <c r="C81" s="20"/>
      <c r="D81" s="37"/>
      <c r="E81" s="37"/>
      <c r="F81" s="86"/>
      <c r="H81" s="65"/>
      <c r="I81" s="65"/>
      <c r="J81" s="65"/>
      <c r="K81" s="65"/>
      <c r="L81" s="65"/>
    </row>
    <row r="82" spans="1:12" x14ac:dyDescent="0.25">
      <c r="A82" s="34"/>
      <c r="B82" s="36"/>
      <c r="C82" s="20"/>
      <c r="D82" s="37"/>
      <c r="E82" s="37"/>
      <c r="F82" s="86"/>
      <c r="H82" s="65"/>
      <c r="I82" s="65"/>
      <c r="J82" s="65"/>
      <c r="K82" s="65"/>
      <c r="L82" s="65"/>
    </row>
    <row r="83" spans="1:12" x14ac:dyDescent="0.25">
      <c r="A83" s="34"/>
      <c r="B83" s="36"/>
      <c r="C83" s="20"/>
      <c r="D83" s="37"/>
      <c r="E83" s="37"/>
      <c r="F83" s="86"/>
      <c r="H83" s="65"/>
      <c r="I83" s="65"/>
      <c r="J83" s="65"/>
      <c r="K83" s="65"/>
      <c r="L83" s="65"/>
    </row>
    <row r="84" spans="1:12" x14ac:dyDescent="0.25">
      <c r="A84" s="34"/>
      <c r="B84" s="36"/>
      <c r="C84" s="20"/>
      <c r="D84" s="37"/>
      <c r="E84" s="37"/>
      <c r="F84" s="86"/>
      <c r="H84" s="65"/>
      <c r="I84" s="65"/>
      <c r="J84" s="65"/>
      <c r="K84" s="65"/>
      <c r="L84" s="65"/>
    </row>
    <row r="85" spans="1:12" x14ac:dyDescent="0.25">
      <c r="A85" s="34"/>
      <c r="B85" s="36"/>
      <c r="C85" s="20"/>
      <c r="D85" s="37"/>
      <c r="E85" s="37"/>
      <c r="F85" s="86"/>
      <c r="H85" s="65"/>
      <c r="I85" s="65"/>
      <c r="J85" s="65"/>
      <c r="K85" s="65"/>
      <c r="L85" s="65"/>
    </row>
    <row r="86" spans="1:12" x14ac:dyDescent="0.25">
      <c r="A86" s="34"/>
      <c r="B86" s="36"/>
      <c r="C86" s="20"/>
      <c r="D86" s="37"/>
      <c r="E86" s="37"/>
      <c r="F86" s="86"/>
      <c r="H86" s="65"/>
      <c r="I86" s="65"/>
      <c r="J86" s="65"/>
      <c r="K86" s="65"/>
      <c r="L86" s="65"/>
    </row>
    <row r="87" spans="1:12" x14ac:dyDescent="0.25">
      <c r="A87" s="34"/>
      <c r="B87" s="36"/>
      <c r="C87" s="20"/>
      <c r="D87" s="37"/>
      <c r="E87" s="37"/>
      <c r="F87" s="86"/>
      <c r="H87" s="65"/>
      <c r="I87" s="65"/>
      <c r="J87" s="65"/>
      <c r="K87" s="65"/>
      <c r="L87" s="65"/>
    </row>
    <row r="88" spans="1:12" x14ac:dyDescent="0.25">
      <c r="A88" s="34"/>
      <c r="B88" s="36"/>
      <c r="C88" s="20"/>
      <c r="D88" s="37"/>
      <c r="E88" s="37"/>
      <c r="F88" s="86"/>
      <c r="H88" s="65"/>
      <c r="I88" s="65"/>
      <c r="J88" s="65"/>
      <c r="K88" s="65"/>
      <c r="L88" s="65"/>
    </row>
    <row r="89" spans="1:12" x14ac:dyDescent="0.25">
      <c r="A89" s="34"/>
      <c r="B89" s="36"/>
      <c r="C89" s="20"/>
      <c r="D89" s="37"/>
      <c r="E89" s="37"/>
      <c r="F89" s="86"/>
      <c r="H89" s="65"/>
      <c r="I89" s="65"/>
      <c r="J89" s="65"/>
      <c r="K89" s="65"/>
      <c r="L89" s="65"/>
    </row>
    <row r="90" spans="1:12" x14ac:dyDescent="0.25">
      <c r="A90" s="34"/>
      <c r="B90" s="36"/>
      <c r="C90" s="20"/>
      <c r="D90" s="37"/>
      <c r="E90" s="37"/>
      <c r="F90" s="86"/>
      <c r="H90" s="65"/>
      <c r="I90" s="65"/>
      <c r="J90" s="65"/>
      <c r="K90" s="65"/>
      <c r="L90" s="65"/>
    </row>
    <row r="91" spans="1:12" x14ac:dyDescent="0.25">
      <c r="A91" s="34"/>
      <c r="B91" s="36"/>
      <c r="C91" s="20"/>
      <c r="D91" s="37"/>
      <c r="E91" s="37"/>
      <c r="F91" s="86"/>
      <c r="H91" s="65"/>
      <c r="I91" s="65"/>
      <c r="J91" s="65"/>
      <c r="K91" s="65"/>
      <c r="L91" s="65"/>
    </row>
    <row r="92" spans="1:12" x14ac:dyDescent="0.25">
      <c r="A92" s="34"/>
      <c r="B92" s="36"/>
      <c r="C92" s="20"/>
      <c r="D92" s="37"/>
      <c r="E92" s="37"/>
      <c r="F92" s="86"/>
      <c r="H92" s="65"/>
      <c r="I92" s="65"/>
      <c r="J92" s="65"/>
      <c r="K92" s="65"/>
      <c r="L92" s="65"/>
    </row>
    <row r="93" spans="1:12" x14ac:dyDescent="0.25">
      <c r="A93" s="34"/>
      <c r="B93" s="36"/>
      <c r="C93" s="20"/>
      <c r="D93" s="37"/>
      <c r="E93" s="37"/>
      <c r="F93" s="86"/>
      <c r="H93" s="65"/>
      <c r="I93" s="65"/>
      <c r="J93" s="65"/>
      <c r="K93" s="65"/>
      <c r="L93" s="65"/>
    </row>
    <row r="94" spans="1:12" x14ac:dyDescent="0.25">
      <c r="A94" s="34"/>
      <c r="B94" s="36"/>
      <c r="C94" s="20"/>
      <c r="D94" s="37"/>
      <c r="E94" s="37"/>
      <c r="F94" s="86"/>
      <c r="H94" s="65"/>
      <c r="I94" s="65"/>
      <c r="J94" s="65"/>
      <c r="K94" s="65"/>
      <c r="L94" s="65"/>
    </row>
    <row r="95" spans="1:12" x14ac:dyDescent="0.25">
      <c r="A95" s="34"/>
      <c r="B95" s="36"/>
      <c r="C95" s="20"/>
      <c r="D95" s="37"/>
      <c r="E95" s="37"/>
      <c r="F95" s="86"/>
      <c r="H95" s="65"/>
      <c r="I95" s="65"/>
      <c r="J95" s="65"/>
      <c r="K95" s="65"/>
      <c r="L95" s="65"/>
    </row>
    <row r="96" spans="1:12" x14ac:dyDescent="0.25">
      <c r="A96" s="34"/>
      <c r="B96" s="36"/>
      <c r="C96" s="20"/>
      <c r="D96" s="37"/>
      <c r="E96" s="37"/>
      <c r="F96" s="86"/>
      <c r="H96" s="65"/>
      <c r="I96" s="65"/>
      <c r="J96" s="65"/>
      <c r="K96" s="65"/>
      <c r="L96" s="65"/>
    </row>
    <row r="97" spans="1:12" x14ac:dyDescent="0.25">
      <c r="A97" s="34"/>
      <c r="B97" s="36"/>
      <c r="C97" s="20"/>
      <c r="D97" s="37"/>
      <c r="E97" s="37"/>
      <c r="F97" s="86"/>
      <c r="H97" s="65"/>
      <c r="I97" s="65"/>
      <c r="J97" s="65"/>
      <c r="K97" s="65"/>
      <c r="L97" s="65"/>
    </row>
    <row r="98" spans="1:12" x14ac:dyDescent="0.25">
      <c r="A98" s="34"/>
      <c r="B98" s="36"/>
      <c r="C98" s="20"/>
      <c r="D98" s="37"/>
      <c r="E98" s="37"/>
      <c r="F98" s="86"/>
      <c r="H98" s="65"/>
      <c r="I98" s="65"/>
      <c r="J98" s="65"/>
      <c r="K98" s="65"/>
      <c r="L98" s="65"/>
    </row>
    <row r="99" spans="1:12" x14ac:dyDescent="0.25">
      <c r="A99" s="34"/>
      <c r="B99" s="36"/>
      <c r="C99" s="20"/>
      <c r="D99" s="37"/>
      <c r="E99" s="37"/>
      <c r="F99" s="86"/>
      <c r="H99" s="65"/>
      <c r="I99" s="65"/>
      <c r="J99" s="65"/>
      <c r="K99" s="65"/>
      <c r="L99" s="65"/>
    </row>
    <row r="100" spans="1:12" x14ac:dyDescent="0.25">
      <c r="A100" s="34"/>
      <c r="B100" s="36"/>
      <c r="C100" s="20"/>
      <c r="D100" s="37"/>
      <c r="E100" s="37"/>
      <c r="F100" s="86"/>
      <c r="H100" s="65"/>
      <c r="I100" s="65"/>
      <c r="J100" s="65"/>
      <c r="K100" s="65"/>
      <c r="L100" s="65"/>
    </row>
    <row r="101" spans="1:12" x14ac:dyDescent="0.25">
      <c r="A101" s="34"/>
      <c r="B101" s="36"/>
      <c r="C101" s="20"/>
      <c r="D101" s="37"/>
      <c r="E101" s="37"/>
      <c r="F101" s="86"/>
      <c r="H101" s="65"/>
      <c r="I101" s="65"/>
      <c r="J101" s="65"/>
      <c r="K101" s="65"/>
      <c r="L101" s="65"/>
    </row>
    <row r="102" spans="1:12" x14ac:dyDescent="0.25">
      <c r="A102" s="34"/>
      <c r="B102" s="36"/>
      <c r="C102" s="20"/>
      <c r="D102" s="37"/>
      <c r="E102" s="37"/>
      <c r="F102" s="86"/>
      <c r="H102" s="65"/>
      <c r="I102" s="65"/>
      <c r="J102" s="65"/>
      <c r="K102" s="65"/>
      <c r="L102" s="65"/>
    </row>
    <row r="103" spans="1:12" x14ac:dyDescent="0.25">
      <c r="A103" s="34"/>
      <c r="B103" s="36"/>
      <c r="C103" s="20"/>
      <c r="D103" s="37"/>
      <c r="E103" s="37"/>
      <c r="F103" s="86"/>
      <c r="H103" s="65"/>
      <c r="I103" s="65"/>
      <c r="J103" s="65"/>
      <c r="K103" s="65"/>
      <c r="L103" s="65"/>
    </row>
    <row r="104" spans="1:12" x14ac:dyDescent="0.25">
      <c r="A104" s="34"/>
      <c r="B104" s="36"/>
      <c r="C104" s="20"/>
      <c r="D104" s="37"/>
      <c r="E104" s="37"/>
      <c r="F104" s="86"/>
    </row>
    <row r="105" spans="1:12" x14ac:dyDescent="0.25">
      <c r="A105" s="34"/>
      <c r="B105" s="36"/>
      <c r="C105" s="20"/>
      <c r="D105" s="37"/>
      <c r="E105" s="37"/>
      <c r="F105" s="86"/>
    </row>
    <row r="106" spans="1:12" x14ac:dyDescent="0.25">
      <c r="A106" s="34"/>
      <c r="B106" s="36"/>
      <c r="C106" s="20"/>
      <c r="D106" s="37"/>
      <c r="E106" s="37"/>
      <c r="F106" s="86"/>
    </row>
    <row r="107" spans="1:12" x14ac:dyDescent="0.25">
      <c r="A107" s="34"/>
      <c r="B107" s="36"/>
      <c r="C107" s="20"/>
      <c r="D107" s="37"/>
      <c r="E107" s="37"/>
      <c r="F107" s="86"/>
    </row>
    <row r="108" spans="1:12" x14ac:dyDescent="0.25">
      <c r="A108" s="34"/>
      <c r="B108" s="36"/>
      <c r="C108" s="20"/>
      <c r="D108" s="37"/>
      <c r="E108" s="37"/>
      <c r="F108" s="86"/>
    </row>
    <row r="109" spans="1:12" x14ac:dyDescent="0.25">
      <c r="A109" s="34"/>
      <c r="B109" s="36"/>
      <c r="C109" s="20"/>
      <c r="D109" s="37"/>
      <c r="E109" s="37"/>
      <c r="F109" s="86"/>
    </row>
    <row r="110" spans="1:12" x14ac:dyDescent="0.25">
      <c r="A110" s="34"/>
      <c r="B110" s="36"/>
      <c r="C110" s="20"/>
      <c r="D110" s="37"/>
      <c r="E110" s="37"/>
      <c r="F110" s="86"/>
    </row>
    <row r="111" spans="1:12" x14ac:dyDescent="0.25">
      <c r="A111" s="34"/>
      <c r="B111" s="36"/>
      <c r="C111" s="20"/>
      <c r="D111" s="37"/>
      <c r="E111" s="37"/>
      <c r="F111" s="86"/>
    </row>
    <row r="112" spans="1:12" x14ac:dyDescent="0.25">
      <c r="A112" s="34"/>
      <c r="B112" s="36"/>
      <c r="C112" s="20"/>
      <c r="D112" s="37"/>
      <c r="E112" s="37"/>
      <c r="F112" s="86"/>
    </row>
    <row r="113" spans="1:6" x14ac:dyDescent="0.25">
      <c r="A113" s="34"/>
      <c r="B113" s="36"/>
      <c r="C113" s="20"/>
      <c r="D113" s="37"/>
      <c r="E113" s="37"/>
      <c r="F113" s="86"/>
    </row>
    <row r="114" spans="1:6" x14ac:dyDescent="0.25">
      <c r="A114" s="34"/>
      <c r="B114" s="36"/>
      <c r="C114" s="20"/>
      <c r="D114" s="37"/>
      <c r="E114" s="37"/>
      <c r="F114" s="86"/>
    </row>
    <row r="115" spans="1:6" x14ac:dyDescent="0.25">
      <c r="A115" s="34"/>
      <c r="B115" s="36"/>
      <c r="C115" s="20"/>
      <c r="D115" s="37"/>
      <c r="E115" s="37"/>
      <c r="F115" s="86"/>
    </row>
    <row r="116" spans="1:6" x14ac:dyDescent="0.25">
      <c r="A116" s="34"/>
      <c r="B116" s="36"/>
      <c r="C116" s="20"/>
      <c r="D116" s="37"/>
      <c r="E116" s="37"/>
      <c r="F116" s="86"/>
    </row>
    <row r="117" spans="1:6" x14ac:dyDescent="0.25">
      <c r="A117" s="34"/>
      <c r="B117" s="36"/>
      <c r="C117" s="20"/>
      <c r="D117" s="37"/>
      <c r="E117" s="37"/>
      <c r="F117" s="86"/>
    </row>
    <row r="118" spans="1:6" x14ac:dyDescent="0.25">
      <c r="A118" s="34"/>
      <c r="B118" s="36"/>
      <c r="C118" s="20"/>
      <c r="D118" s="37"/>
      <c r="E118" s="37"/>
      <c r="F118" s="86"/>
    </row>
    <row r="119" spans="1:6" x14ac:dyDescent="0.25">
      <c r="A119" s="34"/>
      <c r="B119" s="36"/>
      <c r="C119" s="20"/>
      <c r="D119" s="37"/>
      <c r="E119" s="37"/>
      <c r="F119" s="86"/>
    </row>
    <row r="120" spans="1:6" x14ac:dyDescent="0.25">
      <c r="A120" s="34"/>
      <c r="B120" s="36"/>
      <c r="C120" s="20"/>
      <c r="D120" s="37"/>
      <c r="E120" s="37"/>
      <c r="F120" s="86"/>
    </row>
    <row r="121" spans="1:6" x14ac:dyDescent="0.25">
      <c r="A121" s="34"/>
      <c r="B121" s="36"/>
      <c r="C121" s="20"/>
      <c r="D121" s="37"/>
      <c r="E121" s="37"/>
      <c r="F121" s="86"/>
    </row>
    <row r="122" spans="1:6" x14ac:dyDescent="0.25">
      <c r="A122" s="34"/>
      <c r="B122" s="36"/>
      <c r="C122" s="20"/>
      <c r="D122" s="37"/>
      <c r="E122" s="37"/>
      <c r="F122" s="86"/>
    </row>
    <row r="123" spans="1:6" x14ac:dyDescent="0.25">
      <c r="A123" s="34"/>
      <c r="B123" s="36"/>
      <c r="C123" s="20"/>
      <c r="D123" s="37"/>
      <c r="E123" s="37"/>
      <c r="F123" s="86"/>
    </row>
    <row r="124" spans="1:6" x14ac:dyDescent="0.25">
      <c r="A124" s="34"/>
      <c r="B124" s="36"/>
      <c r="C124" s="20"/>
      <c r="D124" s="37"/>
      <c r="E124" s="37"/>
      <c r="F124" s="86"/>
    </row>
    <row r="125" spans="1:6" x14ac:dyDescent="0.25">
      <c r="A125" s="34"/>
      <c r="B125" s="36"/>
      <c r="C125" s="20"/>
      <c r="D125" s="37"/>
      <c r="E125" s="37"/>
      <c r="F125" s="86"/>
    </row>
    <row r="126" spans="1:6" x14ac:dyDescent="0.25">
      <c r="A126" s="34"/>
      <c r="B126" s="36"/>
      <c r="C126" s="20"/>
      <c r="D126" s="37"/>
      <c r="E126" s="37"/>
      <c r="F126" s="86"/>
    </row>
    <row r="127" spans="1:6" x14ac:dyDescent="0.25">
      <c r="A127" s="34"/>
      <c r="B127" s="36"/>
      <c r="C127" s="20"/>
      <c r="D127" s="37"/>
      <c r="E127" s="37"/>
      <c r="F127" s="86"/>
    </row>
    <row r="128" spans="1:6" x14ac:dyDescent="0.25">
      <c r="A128" s="34"/>
      <c r="B128" s="36"/>
      <c r="C128" s="20"/>
      <c r="D128" s="37"/>
      <c r="E128" s="37"/>
      <c r="F128" s="86"/>
    </row>
    <row r="129" spans="1:6" x14ac:dyDescent="0.25">
      <c r="A129" s="34"/>
      <c r="B129" s="36"/>
      <c r="C129" s="20"/>
      <c r="D129" s="37"/>
      <c r="E129" s="37"/>
      <c r="F129" s="86"/>
    </row>
    <row r="130" spans="1:6" x14ac:dyDescent="0.25">
      <c r="A130" s="34"/>
      <c r="B130" s="36"/>
      <c r="C130" s="20"/>
      <c r="D130" s="37"/>
      <c r="E130" s="37"/>
      <c r="F130" s="86"/>
    </row>
    <row r="131" spans="1:6" x14ac:dyDescent="0.25">
      <c r="A131" s="34"/>
      <c r="B131" s="36"/>
      <c r="C131" s="20"/>
      <c r="D131" s="37"/>
      <c r="E131" s="37"/>
      <c r="F131" s="86"/>
    </row>
    <row r="132" spans="1:6" x14ac:dyDescent="0.25">
      <c r="A132" s="34"/>
      <c r="B132" s="36"/>
      <c r="C132" s="20"/>
      <c r="D132" s="37"/>
      <c r="E132" s="37"/>
      <c r="F132" s="86"/>
    </row>
    <row r="133" spans="1:6" x14ac:dyDescent="0.25">
      <c r="A133" s="34"/>
      <c r="B133" s="36"/>
      <c r="C133" s="20"/>
      <c r="D133" s="37"/>
      <c r="E133" s="37"/>
      <c r="F133" s="86"/>
    </row>
    <row r="134" spans="1:6" x14ac:dyDescent="0.25">
      <c r="A134" s="34"/>
      <c r="B134" s="36"/>
      <c r="C134" s="20"/>
      <c r="D134" s="37"/>
      <c r="E134" s="37"/>
      <c r="F134" s="86"/>
    </row>
    <row r="135" spans="1:6" x14ac:dyDescent="0.25">
      <c r="A135" s="34"/>
      <c r="B135" s="36"/>
      <c r="C135" s="20"/>
      <c r="D135" s="37"/>
      <c r="E135" s="37"/>
      <c r="F135" s="86"/>
    </row>
    <row r="136" spans="1:6" x14ac:dyDescent="0.25">
      <c r="A136" s="34"/>
      <c r="B136" s="36"/>
      <c r="C136" s="20"/>
      <c r="D136" s="37"/>
      <c r="E136" s="37"/>
      <c r="F136" s="86"/>
    </row>
    <row r="137" spans="1:6" x14ac:dyDescent="0.25">
      <c r="A137" s="34"/>
      <c r="B137" s="36"/>
      <c r="C137" s="20"/>
      <c r="D137" s="37"/>
      <c r="E137" s="37"/>
      <c r="F137" s="86"/>
    </row>
    <row r="138" spans="1:6" x14ac:dyDescent="0.25">
      <c r="A138" s="34"/>
      <c r="B138" s="36"/>
      <c r="C138" s="20"/>
      <c r="D138" s="37"/>
      <c r="E138" s="37"/>
      <c r="F138" s="86"/>
    </row>
    <row r="139" spans="1:6" x14ac:dyDescent="0.25">
      <c r="A139" s="34"/>
      <c r="B139" s="36"/>
      <c r="C139" s="20"/>
      <c r="D139" s="37"/>
      <c r="E139" s="37"/>
      <c r="F139" s="86"/>
    </row>
    <row r="140" spans="1:6" x14ac:dyDescent="0.25">
      <c r="A140" s="34"/>
      <c r="B140" s="36"/>
      <c r="C140" s="20"/>
      <c r="D140" s="37"/>
      <c r="E140" s="37"/>
      <c r="F140" s="86"/>
    </row>
    <row r="141" spans="1:6" x14ac:dyDescent="0.25">
      <c r="A141" s="34"/>
      <c r="B141" s="36"/>
      <c r="C141" s="20"/>
      <c r="D141" s="37"/>
      <c r="E141" s="37"/>
      <c r="F141" s="86"/>
    </row>
    <row r="142" spans="1:6" x14ac:dyDescent="0.25">
      <c r="A142" s="34"/>
      <c r="B142" s="36"/>
      <c r="C142" s="20"/>
      <c r="D142" s="37"/>
      <c r="E142" s="37"/>
      <c r="F142" s="86"/>
    </row>
    <row r="143" spans="1:6" x14ac:dyDescent="0.25">
      <c r="A143" s="34"/>
      <c r="B143" s="36"/>
      <c r="C143" s="20"/>
      <c r="D143" s="37"/>
      <c r="E143" s="37"/>
      <c r="F143" s="86"/>
    </row>
    <row r="144" spans="1:6" x14ac:dyDescent="0.25">
      <c r="A144" s="34"/>
      <c r="B144" s="36"/>
      <c r="C144" s="20"/>
      <c r="D144" s="37"/>
      <c r="E144" s="37"/>
      <c r="F144" s="86"/>
    </row>
    <row r="145" spans="1:6" x14ac:dyDescent="0.25">
      <c r="A145" s="34"/>
      <c r="B145" s="36"/>
      <c r="C145" s="20"/>
      <c r="D145" s="37"/>
      <c r="E145" s="37"/>
      <c r="F145" s="86"/>
    </row>
    <row r="146" spans="1:6" x14ac:dyDescent="0.25">
      <c r="A146" s="34"/>
      <c r="B146" s="36"/>
      <c r="C146" s="20"/>
      <c r="D146" s="37"/>
      <c r="E146" s="37"/>
      <c r="F146" s="86"/>
    </row>
    <row r="147" spans="1:6" x14ac:dyDescent="0.25">
      <c r="A147" s="34"/>
      <c r="B147" s="36"/>
      <c r="C147" s="20"/>
      <c r="D147" s="37"/>
      <c r="E147" s="37"/>
      <c r="F147" s="86"/>
    </row>
    <row r="148" spans="1:6" x14ac:dyDescent="0.25">
      <c r="A148" s="34"/>
      <c r="B148" s="36"/>
      <c r="C148" s="20"/>
      <c r="D148" s="37"/>
      <c r="E148" s="37"/>
      <c r="F148" s="86"/>
    </row>
    <row r="149" spans="1:6" x14ac:dyDescent="0.25">
      <c r="A149" s="34"/>
      <c r="B149" s="36"/>
      <c r="C149" s="20"/>
      <c r="D149" s="37"/>
      <c r="E149" s="37"/>
      <c r="F149" s="86"/>
    </row>
    <row r="150" spans="1:6" x14ac:dyDescent="0.25">
      <c r="A150" s="34"/>
      <c r="B150" s="36"/>
      <c r="C150" s="20"/>
      <c r="D150" s="37"/>
      <c r="E150" s="37"/>
      <c r="F150" s="86"/>
    </row>
    <row r="151" spans="1:6" x14ac:dyDescent="0.25">
      <c r="A151" s="34"/>
      <c r="B151" s="36"/>
      <c r="C151" s="20"/>
      <c r="D151" s="37"/>
      <c r="E151" s="37"/>
      <c r="F151" s="86"/>
    </row>
    <row r="152" spans="1:6" x14ac:dyDescent="0.25">
      <c r="A152" s="34"/>
      <c r="B152" s="36"/>
      <c r="C152" s="20"/>
      <c r="D152" s="37"/>
      <c r="E152" s="37"/>
      <c r="F152" s="86"/>
    </row>
    <row r="153" spans="1:6" x14ac:dyDescent="0.25">
      <c r="A153" s="34"/>
      <c r="B153" s="36"/>
      <c r="C153" s="20"/>
      <c r="D153" s="37"/>
      <c r="E153" s="37"/>
      <c r="F153" s="86"/>
    </row>
    <row r="154" spans="1:6" x14ac:dyDescent="0.25">
      <c r="A154" s="34"/>
      <c r="B154" s="36"/>
      <c r="C154" s="20"/>
      <c r="D154" s="37"/>
      <c r="E154" s="37"/>
      <c r="F154" s="86"/>
    </row>
    <row r="155" spans="1:6" x14ac:dyDescent="0.25">
      <c r="A155" s="34"/>
      <c r="B155" s="36"/>
      <c r="C155" s="20"/>
      <c r="D155" s="37"/>
      <c r="E155" s="37"/>
      <c r="F155" s="86"/>
    </row>
    <row r="156" spans="1:6" x14ac:dyDescent="0.25">
      <c r="A156" s="34"/>
      <c r="B156" s="36"/>
      <c r="C156" s="20"/>
      <c r="D156" s="37"/>
      <c r="E156" s="37"/>
      <c r="F156" s="86"/>
    </row>
    <row r="157" spans="1:6" x14ac:dyDescent="0.25">
      <c r="A157" s="34"/>
      <c r="B157" s="36"/>
      <c r="C157" s="20"/>
      <c r="D157" s="37"/>
      <c r="E157" s="37"/>
      <c r="F157" s="86"/>
    </row>
    <row r="158" spans="1:6" x14ac:dyDescent="0.25">
      <c r="A158" s="34"/>
      <c r="B158" s="36"/>
      <c r="C158" s="20"/>
      <c r="D158" s="37"/>
      <c r="E158" s="37"/>
      <c r="F158" s="86"/>
    </row>
    <row r="159" spans="1:6" x14ac:dyDescent="0.25">
      <c r="A159" s="34"/>
      <c r="B159" s="36"/>
      <c r="C159" s="20"/>
      <c r="D159" s="37"/>
      <c r="E159" s="37"/>
      <c r="F159" s="86"/>
    </row>
    <row r="160" spans="1:6" x14ac:dyDescent="0.25">
      <c r="A160" s="34"/>
      <c r="B160" s="36"/>
      <c r="C160" s="20"/>
      <c r="D160" s="37"/>
      <c r="E160" s="37"/>
      <c r="F160" s="86"/>
    </row>
    <row r="161" spans="1:6" x14ac:dyDescent="0.25">
      <c r="A161" s="34"/>
      <c r="B161" s="36"/>
      <c r="C161" s="20"/>
      <c r="D161" s="37"/>
      <c r="E161" s="37"/>
      <c r="F161" s="86"/>
    </row>
    <row r="162" spans="1:6" x14ac:dyDescent="0.25">
      <c r="A162" s="34"/>
      <c r="B162" s="36"/>
      <c r="C162" s="20"/>
      <c r="D162" s="37"/>
      <c r="E162" s="37"/>
      <c r="F162" s="86"/>
    </row>
    <row r="163" spans="1:6" x14ac:dyDescent="0.25">
      <c r="A163" s="34"/>
      <c r="B163" s="36"/>
      <c r="C163" s="20"/>
      <c r="D163" s="37"/>
      <c r="E163" s="37"/>
      <c r="F163" s="86"/>
    </row>
    <row r="164" spans="1:6" x14ac:dyDescent="0.25">
      <c r="A164" s="34"/>
      <c r="B164" s="36"/>
      <c r="C164" s="20"/>
      <c r="D164" s="37"/>
      <c r="E164" s="37"/>
      <c r="F164" s="86"/>
    </row>
    <row r="165" spans="1:6" x14ac:dyDescent="0.25">
      <c r="A165" s="34"/>
      <c r="B165" s="36"/>
      <c r="C165" s="20"/>
      <c r="D165" s="37"/>
      <c r="E165" s="37"/>
      <c r="F165" s="86"/>
    </row>
    <row r="166" spans="1:6" x14ac:dyDescent="0.25">
      <c r="A166" s="34"/>
      <c r="B166" s="36"/>
      <c r="C166" s="20"/>
      <c r="D166" s="37"/>
      <c r="E166" s="37"/>
      <c r="F166" s="86"/>
    </row>
    <row r="167" spans="1:6" x14ac:dyDescent="0.25">
      <c r="A167" s="34"/>
      <c r="B167" s="36"/>
      <c r="C167" s="20"/>
      <c r="D167" s="37"/>
      <c r="E167" s="37"/>
      <c r="F167" s="86"/>
    </row>
    <row r="168" spans="1:6" x14ac:dyDescent="0.25">
      <c r="A168" s="34"/>
      <c r="B168" s="36"/>
      <c r="C168" s="20"/>
      <c r="D168" s="37"/>
      <c r="E168" s="37"/>
      <c r="F168" s="86"/>
    </row>
    <row r="169" spans="1:6" x14ac:dyDescent="0.25">
      <c r="A169" s="34"/>
      <c r="B169" s="36"/>
      <c r="C169" s="20"/>
      <c r="D169" s="37"/>
      <c r="E169" s="37"/>
      <c r="F169" s="86"/>
    </row>
    <row r="170" spans="1:6" x14ac:dyDescent="0.25">
      <c r="A170" s="34"/>
      <c r="B170" s="36"/>
      <c r="C170" s="20"/>
      <c r="D170" s="37"/>
      <c r="E170" s="37"/>
      <c r="F170" s="86"/>
    </row>
    <row r="171" spans="1:6" x14ac:dyDescent="0.25">
      <c r="A171" s="34"/>
      <c r="B171" s="36"/>
      <c r="C171" s="20"/>
      <c r="D171" s="37"/>
      <c r="E171" s="37"/>
      <c r="F171" s="86"/>
    </row>
    <row r="172" spans="1:6" x14ac:dyDescent="0.25">
      <c r="A172" s="34"/>
      <c r="B172" s="36"/>
      <c r="C172" s="20"/>
      <c r="D172" s="37"/>
      <c r="E172" s="37"/>
      <c r="F172" s="86"/>
    </row>
    <row r="173" spans="1:6" x14ac:dyDescent="0.25">
      <c r="A173" s="34"/>
      <c r="B173" s="36"/>
      <c r="C173" s="20"/>
      <c r="D173" s="37"/>
      <c r="E173" s="37"/>
      <c r="F173" s="86"/>
    </row>
    <row r="174" spans="1:6" x14ac:dyDescent="0.25">
      <c r="A174" s="34"/>
      <c r="B174" s="36"/>
      <c r="C174" s="20"/>
      <c r="D174" s="37"/>
      <c r="E174" s="37"/>
      <c r="F174" s="86"/>
    </row>
    <row r="175" spans="1:6" x14ac:dyDescent="0.25">
      <c r="A175" s="34"/>
      <c r="B175" s="36"/>
      <c r="C175" s="20"/>
      <c r="D175" s="37"/>
      <c r="E175" s="37"/>
      <c r="F175" s="86"/>
    </row>
    <row r="176" spans="1:6" x14ac:dyDescent="0.25">
      <c r="A176" s="34"/>
      <c r="B176" s="36"/>
      <c r="C176" s="20"/>
      <c r="D176" s="37"/>
      <c r="E176" s="37"/>
      <c r="F176" s="86"/>
    </row>
    <row r="177" spans="1:6" x14ac:dyDescent="0.25">
      <c r="A177" s="34"/>
      <c r="B177" s="36"/>
      <c r="C177" s="20"/>
      <c r="D177" s="37"/>
      <c r="E177" s="37"/>
      <c r="F177" s="86"/>
    </row>
    <row r="178" spans="1:6" x14ac:dyDescent="0.25">
      <c r="A178" s="34"/>
      <c r="B178" s="36"/>
      <c r="C178" s="20"/>
      <c r="D178" s="37"/>
      <c r="E178" s="37"/>
      <c r="F178" s="86"/>
    </row>
    <row r="179" spans="1:6" x14ac:dyDescent="0.25">
      <c r="A179" s="34"/>
      <c r="B179" s="36"/>
      <c r="C179" s="20"/>
      <c r="D179" s="37"/>
      <c r="E179" s="37"/>
      <c r="F179" s="86"/>
    </row>
    <row r="180" spans="1:6" x14ac:dyDescent="0.25">
      <c r="A180" s="34"/>
      <c r="B180" s="36"/>
      <c r="C180" s="20"/>
      <c r="D180" s="37"/>
      <c r="E180" s="37"/>
      <c r="F180" s="86"/>
    </row>
    <row r="181" spans="1:6" x14ac:dyDescent="0.25">
      <c r="A181" s="34"/>
      <c r="B181" s="36"/>
      <c r="C181" s="20"/>
      <c r="D181" s="37"/>
      <c r="E181" s="37"/>
      <c r="F181" s="86"/>
    </row>
    <row r="182" spans="1:6" x14ac:dyDescent="0.25">
      <c r="A182" s="34"/>
      <c r="B182" s="36"/>
      <c r="C182" s="20"/>
      <c r="D182" s="37"/>
      <c r="E182" s="37"/>
      <c r="F182" s="86"/>
    </row>
    <row r="183" spans="1:6" x14ac:dyDescent="0.25">
      <c r="A183" s="34"/>
      <c r="B183" s="36"/>
      <c r="C183" s="20"/>
      <c r="D183" s="37"/>
      <c r="E183" s="37"/>
      <c r="F183" s="86"/>
    </row>
    <row r="184" spans="1:6" x14ac:dyDescent="0.25">
      <c r="A184" s="34"/>
      <c r="B184" s="36"/>
      <c r="C184" s="20"/>
      <c r="D184" s="37"/>
      <c r="E184" s="37"/>
      <c r="F184" s="86"/>
    </row>
    <row r="185" spans="1:6" x14ac:dyDescent="0.25">
      <c r="A185" s="34"/>
      <c r="B185" s="36"/>
      <c r="C185" s="20"/>
      <c r="D185" s="37"/>
      <c r="E185" s="37"/>
      <c r="F185" s="86"/>
    </row>
    <row r="186" spans="1:6" x14ac:dyDescent="0.25">
      <c r="A186" s="34"/>
      <c r="B186" s="36"/>
      <c r="C186" s="20"/>
      <c r="D186" s="37"/>
      <c r="E186" s="37"/>
      <c r="F186" s="86"/>
    </row>
    <row r="187" spans="1:6" x14ac:dyDescent="0.25">
      <c r="A187" s="34"/>
      <c r="B187" s="36"/>
      <c r="C187" s="20"/>
      <c r="D187" s="37"/>
      <c r="E187" s="37"/>
      <c r="F187" s="86"/>
    </row>
    <row r="188" spans="1:6" x14ac:dyDescent="0.25">
      <c r="A188" s="34"/>
      <c r="B188" s="36"/>
      <c r="C188" s="20"/>
      <c r="D188" s="37"/>
      <c r="E188" s="37"/>
      <c r="F188" s="86"/>
    </row>
    <row r="189" spans="1:6" x14ac:dyDescent="0.25">
      <c r="A189" s="34"/>
      <c r="B189" s="36"/>
      <c r="C189" s="20"/>
      <c r="D189" s="37"/>
      <c r="E189" s="37"/>
      <c r="F189" s="86"/>
    </row>
    <row r="190" spans="1:6" x14ac:dyDescent="0.25">
      <c r="A190" s="34"/>
      <c r="B190" s="36"/>
      <c r="C190" s="20"/>
      <c r="D190" s="37"/>
      <c r="E190" s="37"/>
      <c r="F190" s="86"/>
    </row>
    <row r="191" spans="1:6" x14ac:dyDescent="0.25">
      <c r="A191" s="34"/>
      <c r="B191" s="36"/>
      <c r="C191" s="20"/>
      <c r="D191" s="37"/>
      <c r="E191" s="37"/>
      <c r="F191" s="86"/>
    </row>
    <row r="192" spans="1:6" x14ac:dyDescent="0.25">
      <c r="A192" s="34"/>
      <c r="B192" s="36"/>
      <c r="C192" s="20"/>
      <c r="D192" s="37"/>
      <c r="E192" s="37"/>
      <c r="F192" s="86"/>
    </row>
    <row r="193" spans="1:6" x14ac:dyDescent="0.25">
      <c r="A193" s="34"/>
      <c r="B193" s="36"/>
      <c r="C193" s="20"/>
      <c r="D193" s="37"/>
      <c r="E193" s="37"/>
      <c r="F193" s="86"/>
    </row>
    <row r="194" spans="1:6" x14ac:dyDescent="0.25">
      <c r="A194" s="34"/>
      <c r="B194" s="36"/>
      <c r="C194" s="20"/>
      <c r="D194" s="37"/>
      <c r="E194" s="37"/>
      <c r="F194" s="86"/>
    </row>
    <row r="195" spans="1:6" x14ac:dyDescent="0.25">
      <c r="A195" s="34"/>
      <c r="B195" s="36"/>
      <c r="C195" s="20"/>
      <c r="D195" s="37"/>
      <c r="E195" s="37"/>
      <c r="F195" s="86"/>
    </row>
    <row r="196" spans="1:6" x14ac:dyDescent="0.25">
      <c r="A196" s="34"/>
      <c r="B196" s="36"/>
      <c r="C196" s="20"/>
      <c r="D196" s="37"/>
      <c r="E196" s="37"/>
      <c r="F196" s="86"/>
    </row>
    <row r="197" spans="1:6" x14ac:dyDescent="0.25">
      <c r="A197" s="34"/>
      <c r="B197" s="36"/>
      <c r="C197" s="20"/>
      <c r="D197" s="37"/>
      <c r="E197" s="37"/>
      <c r="F197" s="86"/>
    </row>
    <row r="198" spans="1:6" x14ac:dyDescent="0.25">
      <c r="A198" s="34"/>
      <c r="B198" s="36"/>
      <c r="C198" s="20"/>
      <c r="D198" s="37"/>
      <c r="E198" s="37"/>
      <c r="F198" s="86"/>
    </row>
    <row r="199" spans="1:6" x14ac:dyDescent="0.25">
      <c r="A199" s="34"/>
      <c r="B199" s="36"/>
      <c r="C199" s="20"/>
      <c r="D199" s="37"/>
      <c r="E199" s="37"/>
      <c r="F199" s="86"/>
    </row>
    <row r="200" spans="1:6" x14ac:dyDescent="0.25">
      <c r="A200" s="34"/>
      <c r="B200" s="36"/>
      <c r="C200" s="20"/>
      <c r="D200" s="37"/>
      <c r="E200" s="37"/>
      <c r="F200" s="86"/>
    </row>
    <row r="201" spans="1:6" x14ac:dyDescent="0.25">
      <c r="A201" s="34"/>
      <c r="B201" s="36"/>
      <c r="C201" s="20"/>
      <c r="D201" s="37"/>
      <c r="E201" s="37"/>
      <c r="F201" s="86"/>
    </row>
    <row r="202" spans="1:6" x14ac:dyDescent="0.25">
      <c r="A202" s="34"/>
      <c r="B202" s="36"/>
      <c r="C202" s="20"/>
      <c r="D202" s="37"/>
      <c r="E202" s="37"/>
      <c r="F202" s="86"/>
    </row>
    <row r="203" spans="1:6" x14ac:dyDescent="0.25">
      <c r="A203" s="34"/>
      <c r="B203" s="36"/>
      <c r="C203" s="20"/>
      <c r="D203" s="37"/>
      <c r="E203" s="37"/>
      <c r="F203" s="86"/>
    </row>
    <row r="204" spans="1:6" x14ac:dyDescent="0.25">
      <c r="A204" s="34"/>
      <c r="B204" s="36"/>
      <c r="C204" s="20"/>
      <c r="D204" s="37"/>
      <c r="E204" s="37"/>
      <c r="F204" s="86"/>
    </row>
    <row r="205" spans="1:6" x14ac:dyDescent="0.25">
      <c r="A205" s="34"/>
      <c r="B205" s="36"/>
      <c r="C205" s="20"/>
      <c r="D205" s="37"/>
      <c r="E205" s="37"/>
      <c r="F205" s="86"/>
    </row>
    <row r="206" spans="1:6" x14ac:dyDescent="0.25">
      <c r="A206" s="34"/>
      <c r="B206" s="36"/>
      <c r="C206" s="20"/>
      <c r="D206" s="37"/>
      <c r="E206" s="37"/>
      <c r="F206" s="86"/>
    </row>
    <row r="207" spans="1:6" x14ac:dyDescent="0.25">
      <c r="A207" s="34"/>
      <c r="B207" s="36"/>
      <c r="C207" s="20"/>
      <c r="D207" s="37"/>
      <c r="E207" s="37"/>
      <c r="F207" s="86"/>
    </row>
    <row r="208" spans="1:6" x14ac:dyDescent="0.25">
      <c r="A208" s="20"/>
      <c r="B208" s="36"/>
      <c r="C208" s="20"/>
      <c r="D208" s="37"/>
      <c r="E208" s="37"/>
      <c r="F208" s="37"/>
    </row>
    <row r="209" spans="1:12" x14ac:dyDescent="0.25">
      <c r="A209" s="20"/>
      <c r="B209" s="36"/>
      <c r="C209" s="20"/>
      <c r="D209" s="37"/>
      <c r="E209" s="37"/>
      <c r="F209" s="37"/>
    </row>
    <row r="210" spans="1:12" x14ac:dyDescent="0.25">
      <c r="A210" s="20"/>
      <c r="B210" s="36"/>
      <c r="C210" s="20"/>
      <c r="D210" s="37"/>
      <c r="E210" s="37"/>
      <c r="F210" s="37"/>
    </row>
    <row r="211" spans="1:12" x14ac:dyDescent="0.25">
      <c r="A211" s="20"/>
      <c r="B211" s="36"/>
      <c r="C211" s="20"/>
      <c r="D211" s="37"/>
      <c r="E211" s="37"/>
      <c r="F211" s="37"/>
    </row>
    <row r="212" spans="1:12" x14ac:dyDescent="0.25">
      <c r="A212" s="20"/>
      <c r="B212" s="36"/>
      <c r="C212" s="20"/>
      <c r="D212" s="37"/>
      <c r="E212" s="37"/>
      <c r="F212" s="37"/>
    </row>
    <row r="213" spans="1:12" x14ac:dyDescent="0.25">
      <c r="A213" s="4"/>
      <c r="B213" s="17"/>
      <c r="C213" s="4"/>
      <c r="D213" s="5"/>
      <c r="E213" s="5"/>
      <c r="F213" s="5"/>
    </row>
    <row r="214" spans="1:12" x14ac:dyDescent="0.25">
      <c r="A214" s="4"/>
      <c r="B214" s="17"/>
      <c r="C214" s="4"/>
      <c r="D214" s="5"/>
      <c r="E214" s="5"/>
      <c r="F214" s="5"/>
      <c r="H214" s="117"/>
      <c r="I214" s="117"/>
      <c r="J214" s="117"/>
      <c r="K214" s="117"/>
      <c r="L214" s="117"/>
    </row>
    <row r="215" spans="1:12" x14ac:dyDescent="0.25">
      <c r="A215" s="4"/>
      <c r="B215" s="17"/>
      <c r="C215" s="4"/>
      <c r="D215" s="5"/>
      <c r="E215" s="5"/>
      <c r="F215" s="5"/>
      <c r="H215" s="70"/>
      <c r="I215" s="65"/>
      <c r="J215" s="65"/>
      <c r="K215" s="70"/>
      <c r="L215" s="65"/>
    </row>
    <row r="216" spans="1:12" x14ac:dyDescent="0.25">
      <c r="A216" s="4"/>
      <c r="B216" s="17"/>
      <c r="C216" s="4"/>
      <c r="D216" s="5"/>
      <c r="E216" s="5"/>
      <c r="F216" s="5"/>
      <c r="H216" s="71"/>
      <c r="I216" s="65"/>
      <c r="J216" s="65"/>
      <c r="K216" s="66"/>
      <c r="L216" s="65"/>
    </row>
    <row r="217" spans="1:12" x14ac:dyDescent="0.25">
      <c r="A217" s="4"/>
      <c r="B217" s="17"/>
      <c r="C217" s="4"/>
      <c r="D217" s="5"/>
      <c r="E217" s="5"/>
      <c r="F217" s="5"/>
      <c r="H217" s="65"/>
      <c r="I217" s="65"/>
      <c r="J217" s="65"/>
      <c r="K217" s="65"/>
      <c r="L217" s="65"/>
    </row>
    <row r="218" spans="1:12" x14ac:dyDescent="0.25">
      <c r="A218" s="4"/>
      <c r="B218" s="17"/>
      <c r="C218" s="4"/>
      <c r="D218" s="5"/>
      <c r="E218" s="5"/>
      <c r="F218" s="5"/>
      <c r="H218" s="65"/>
      <c r="I218" s="116"/>
      <c r="J218" s="116"/>
      <c r="K218" s="71"/>
      <c r="L218" s="65"/>
    </row>
    <row r="219" spans="1:12" x14ac:dyDescent="0.25">
      <c r="A219" s="4"/>
      <c r="B219" s="17"/>
      <c r="C219" s="4"/>
      <c r="D219" s="5"/>
      <c r="E219" s="5"/>
      <c r="F219" s="5"/>
      <c r="H219" s="65"/>
      <c r="I219" s="116"/>
      <c r="J219" s="116"/>
      <c r="K219" s="71"/>
      <c r="L219" s="65"/>
    </row>
    <row r="220" spans="1:12" x14ac:dyDescent="0.25">
      <c r="A220" s="4"/>
      <c r="B220" s="17"/>
      <c r="C220" s="4"/>
      <c r="D220" s="5"/>
      <c r="E220" s="5"/>
      <c r="F220" s="5"/>
      <c r="H220" s="65"/>
      <c r="I220" s="116"/>
      <c r="J220" s="116"/>
      <c r="K220" s="66"/>
      <c r="L220" s="65"/>
    </row>
    <row r="221" spans="1:12" x14ac:dyDescent="0.25">
      <c r="A221" s="4"/>
      <c r="B221" s="17"/>
      <c r="C221" s="4"/>
      <c r="D221" s="5"/>
      <c r="E221" s="5"/>
      <c r="F221" s="5"/>
      <c r="H221" s="65"/>
      <c r="I221" s="116"/>
      <c r="J221" s="116"/>
      <c r="K221" s="66"/>
      <c r="L221" s="65"/>
    </row>
    <row r="222" spans="1:12" x14ac:dyDescent="0.25">
      <c r="A222" s="4"/>
      <c r="B222" s="17"/>
      <c r="C222" s="4"/>
      <c r="D222" s="5"/>
      <c r="E222" s="5"/>
      <c r="F222" s="5"/>
      <c r="H222" s="65"/>
      <c r="I222" s="65"/>
      <c r="J222" s="65"/>
      <c r="K222" s="65"/>
      <c r="L222" s="65"/>
    </row>
    <row r="223" spans="1:12" x14ac:dyDescent="0.25">
      <c r="A223" s="4"/>
      <c r="B223" s="17"/>
      <c r="C223" s="4"/>
      <c r="D223" s="5"/>
      <c r="E223" s="5"/>
      <c r="F223" s="5"/>
      <c r="H223" s="65"/>
      <c r="I223" s="65"/>
      <c r="J223" s="65"/>
      <c r="K223" s="65"/>
      <c r="L223" s="65"/>
    </row>
    <row r="224" spans="1:12" x14ac:dyDescent="0.25">
      <c r="A224" s="4"/>
      <c r="B224" s="17"/>
      <c r="C224" s="4"/>
      <c r="D224" s="5"/>
      <c r="E224" s="5"/>
      <c r="F224" s="5"/>
      <c r="H224" s="72"/>
      <c r="I224" s="65"/>
      <c r="J224" s="65"/>
      <c r="K224" s="72"/>
      <c r="L224" s="65"/>
    </row>
    <row r="225" spans="1:8" x14ac:dyDescent="0.25">
      <c r="A225" s="4"/>
      <c r="B225" s="17"/>
      <c r="C225" s="4"/>
      <c r="D225" s="5"/>
      <c r="E225" s="5"/>
      <c r="F225" s="5"/>
    </row>
    <row r="226" spans="1:8" x14ac:dyDescent="0.25">
      <c r="A226" s="4"/>
      <c r="B226" s="17"/>
      <c r="C226" s="4"/>
      <c r="D226" s="5"/>
      <c r="E226" s="5"/>
      <c r="F226" s="5"/>
    </row>
    <row r="227" spans="1:8" x14ac:dyDescent="0.25">
      <c r="A227" s="4"/>
      <c r="B227" s="17"/>
      <c r="C227" s="4"/>
      <c r="D227" s="5"/>
      <c r="E227" s="5"/>
      <c r="F227" s="5"/>
    </row>
    <row r="228" spans="1:8" x14ac:dyDescent="0.25">
      <c r="A228" s="4"/>
      <c r="B228" s="17"/>
      <c r="C228" s="4"/>
      <c r="D228" s="5"/>
      <c r="E228" s="5"/>
      <c r="F228" s="5"/>
    </row>
    <row r="229" spans="1:8" x14ac:dyDescent="0.25">
      <c r="A229" s="4"/>
      <c r="B229" s="17"/>
      <c r="C229" s="4"/>
      <c r="D229" s="5"/>
      <c r="E229" s="5"/>
      <c r="F229" s="5"/>
      <c r="H229" s="2"/>
    </row>
    <row r="230" spans="1:8" x14ac:dyDescent="0.25">
      <c r="A230" s="4"/>
      <c r="B230" s="17"/>
      <c r="C230" s="4"/>
      <c r="D230" s="5"/>
      <c r="E230" s="5"/>
      <c r="F230" s="5"/>
      <c r="H230" s="3"/>
    </row>
    <row r="231" spans="1:8" x14ac:dyDescent="0.25">
      <c r="A231" s="4"/>
      <c r="B231" s="17"/>
      <c r="C231" s="4"/>
      <c r="D231" s="5"/>
      <c r="E231" s="5"/>
      <c r="F231" s="5"/>
    </row>
    <row r="232" spans="1:8" x14ac:dyDescent="0.25">
      <c r="A232" s="4"/>
      <c r="B232" s="17"/>
      <c r="C232" s="4"/>
      <c r="D232" s="5"/>
      <c r="E232" s="5"/>
      <c r="F232" s="5"/>
    </row>
    <row r="233" spans="1:8" x14ac:dyDescent="0.25">
      <c r="A233" s="4"/>
      <c r="B233" s="17"/>
      <c r="C233" s="4"/>
      <c r="D233" s="5"/>
      <c r="E233" s="5"/>
      <c r="F233" s="5"/>
    </row>
    <row r="234" spans="1:8" x14ac:dyDescent="0.25">
      <c r="A234" s="4"/>
      <c r="B234" s="17"/>
      <c r="C234" s="4"/>
      <c r="D234" s="5"/>
      <c r="E234" s="5"/>
      <c r="F234" s="5"/>
    </row>
    <row r="235" spans="1:8" x14ac:dyDescent="0.25">
      <c r="A235" s="4"/>
      <c r="B235" s="17"/>
      <c r="C235" s="4"/>
      <c r="D235" s="5"/>
      <c r="E235" s="5"/>
      <c r="F235" s="5"/>
    </row>
    <row r="236" spans="1:8" x14ac:dyDescent="0.25">
      <c r="A236" s="4"/>
      <c r="B236" s="17"/>
      <c r="C236" s="4"/>
      <c r="D236" s="5"/>
      <c r="E236" s="5"/>
      <c r="F236" s="5"/>
    </row>
    <row r="237" spans="1:8" x14ac:dyDescent="0.25">
      <c r="A237" s="4"/>
      <c r="B237" s="17"/>
      <c r="C237" s="4"/>
      <c r="D237" s="5"/>
      <c r="E237" s="5"/>
      <c r="F237" s="5"/>
    </row>
    <row r="238" spans="1:8" x14ac:dyDescent="0.25">
      <c r="A238" s="4"/>
      <c r="B238" s="17"/>
      <c r="C238" s="4"/>
      <c r="D238" s="5"/>
      <c r="E238" s="5"/>
      <c r="F238" s="5"/>
    </row>
    <row r="239" spans="1:8" x14ac:dyDescent="0.25">
      <c r="A239" s="4"/>
      <c r="B239" s="17"/>
      <c r="C239" s="4"/>
      <c r="D239" s="5"/>
      <c r="E239" s="5"/>
      <c r="F239" s="5"/>
    </row>
    <row r="240" spans="1:8" x14ac:dyDescent="0.25">
      <c r="A240" s="4"/>
      <c r="B240" s="17"/>
      <c r="C240" s="31"/>
      <c r="D240" s="5"/>
      <c r="E240" s="5"/>
      <c r="F240" s="9"/>
    </row>
    <row r="241" spans="1:6" x14ac:dyDescent="0.25">
      <c r="A241" s="6"/>
      <c r="B241" s="17"/>
      <c r="C241" s="4"/>
      <c r="D241" s="5"/>
      <c r="E241" s="5"/>
      <c r="F241" s="9"/>
    </row>
    <row r="242" spans="1:6" x14ac:dyDescent="0.25">
      <c r="A242" s="4"/>
      <c r="B242" s="17"/>
      <c r="C242" s="4"/>
      <c r="D242" s="5"/>
      <c r="E242" s="5"/>
      <c r="F242" s="9"/>
    </row>
    <row r="243" spans="1:6" x14ac:dyDescent="0.25">
      <c r="A243" s="6"/>
      <c r="B243" s="17"/>
      <c r="C243" s="4"/>
      <c r="D243" s="5"/>
      <c r="E243" s="5"/>
      <c r="F243" s="9"/>
    </row>
    <row r="244" spans="1:6" x14ac:dyDescent="0.25">
      <c r="A244" s="4"/>
      <c r="B244" s="17"/>
      <c r="C244" s="4"/>
      <c r="D244" s="5"/>
      <c r="E244" s="5"/>
      <c r="F244" s="9"/>
    </row>
    <row r="245" spans="1:6" x14ac:dyDescent="0.25">
      <c r="A245" s="4"/>
      <c r="B245" s="17"/>
      <c r="C245" s="4"/>
      <c r="D245" s="5"/>
      <c r="E245" s="5"/>
      <c r="F245" s="9"/>
    </row>
    <row r="246" spans="1:6" x14ac:dyDescent="0.25">
      <c r="A246" s="4"/>
      <c r="B246" s="17"/>
      <c r="C246" s="4"/>
      <c r="D246" s="5"/>
      <c r="E246" s="5"/>
      <c r="F246" s="9"/>
    </row>
    <row r="247" spans="1:6" x14ac:dyDescent="0.25">
      <c r="A247" s="4"/>
      <c r="B247" s="17"/>
      <c r="C247" s="4"/>
      <c r="D247" s="5"/>
      <c r="E247" s="5"/>
      <c r="F247" s="9"/>
    </row>
    <row r="248" spans="1:6" x14ac:dyDescent="0.25">
      <c r="A248" s="4"/>
      <c r="B248" s="17"/>
      <c r="C248" s="4"/>
      <c r="D248" s="5"/>
      <c r="E248" s="5"/>
      <c r="F248" s="9"/>
    </row>
    <row r="249" spans="1:6" x14ac:dyDescent="0.25">
      <c r="A249" s="4"/>
      <c r="B249" s="17"/>
      <c r="C249" s="4"/>
      <c r="D249" s="5"/>
      <c r="E249" s="5"/>
      <c r="F249" s="9"/>
    </row>
    <row r="250" spans="1:6" x14ac:dyDescent="0.25">
      <c r="A250" s="6"/>
      <c r="B250" s="17"/>
      <c r="C250" s="4"/>
      <c r="D250" s="5"/>
      <c r="E250" s="5"/>
      <c r="F250" s="9"/>
    </row>
    <row r="251" spans="1:6" x14ac:dyDescent="0.25">
      <c r="A251" s="6"/>
      <c r="B251" s="17"/>
      <c r="C251" s="4"/>
      <c r="D251" s="5"/>
      <c r="E251" s="5"/>
      <c r="F251" s="9"/>
    </row>
    <row r="252" spans="1:6" x14ac:dyDescent="0.25">
      <c r="A252" s="4"/>
      <c r="B252" s="17"/>
      <c r="C252" s="4"/>
      <c r="D252" s="5"/>
      <c r="E252" s="5"/>
      <c r="F252" s="9"/>
    </row>
    <row r="253" spans="1:6" x14ac:dyDescent="0.25">
      <c r="A253" s="4"/>
      <c r="B253" s="17"/>
      <c r="C253" s="4"/>
      <c r="D253" s="5"/>
      <c r="E253" s="5"/>
      <c r="F253" s="9"/>
    </row>
    <row r="254" spans="1:6" x14ac:dyDescent="0.25">
      <c r="A254" s="4"/>
      <c r="B254" s="17"/>
      <c r="C254" s="4"/>
      <c r="D254" s="5"/>
      <c r="E254" s="5"/>
      <c r="F254" s="9"/>
    </row>
    <row r="255" spans="1:6" x14ac:dyDescent="0.25">
      <c r="A255" s="4"/>
      <c r="B255" s="17"/>
      <c r="C255" s="4"/>
      <c r="D255" s="5"/>
      <c r="E255" s="5"/>
      <c r="F255" s="9"/>
    </row>
    <row r="256" spans="1:6" x14ac:dyDescent="0.25">
      <c r="A256" s="4"/>
      <c r="B256" s="17"/>
      <c r="C256" s="4"/>
      <c r="D256" s="5"/>
      <c r="E256" s="5"/>
      <c r="F256" s="9"/>
    </row>
    <row r="257" spans="1:6" x14ac:dyDescent="0.25">
      <c r="A257" s="4"/>
      <c r="B257" s="17"/>
      <c r="C257" s="4"/>
      <c r="D257" s="5"/>
      <c r="E257" s="5"/>
      <c r="F257" s="9"/>
    </row>
    <row r="258" spans="1:6" x14ac:dyDescent="0.25">
      <c r="A258" s="4"/>
      <c r="B258" s="17"/>
      <c r="C258" s="4"/>
      <c r="D258" s="5"/>
      <c r="E258" s="5"/>
      <c r="F258" s="9"/>
    </row>
    <row r="259" spans="1:6" x14ac:dyDescent="0.25">
      <c r="A259" s="4"/>
      <c r="B259" s="17"/>
      <c r="C259" s="4"/>
      <c r="D259" s="5"/>
      <c r="E259" s="5"/>
      <c r="F259" s="9"/>
    </row>
    <row r="260" spans="1:6" x14ac:dyDescent="0.25">
      <c r="A260" s="4"/>
      <c r="B260" s="17"/>
      <c r="C260" s="4"/>
      <c r="D260" s="5"/>
      <c r="E260" s="5"/>
      <c r="F260" s="9"/>
    </row>
    <row r="261" spans="1:6" x14ac:dyDescent="0.25">
      <c r="A261" s="4"/>
      <c r="B261" s="17"/>
      <c r="C261" s="4"/>
      <c r="D261" s="5"/>
      <c r="E261" s="5"/>
      <c r="F261" s="9"/>
    </row>
    <row r="262" spans="1:6" x14ac:dyDescent="0.25">
      <c r="A262" s="6"/>
      <c r="B262" s="17"/>
      <c r="C262" s="4"/>
      <c r="D262" s="5"/>
      <c r="E262" s="5"/>
      <c r="F262" s="9"/>
    </row>
    <row r="263" spans="1:6" x14ac:dyDescent="0.25">
      <c r="A263" s="4"/>
      <c r="B263" s="17"/>
      <c r="C263" s="4"/>
      <c r="D263" s="5"/>
      <c r="E263" s="5"/>
      <c r="F263" s="9"/>
    </row>
    <row r="264" spans="1:6" x14ac:dyDescent="0.25">
      <c r="A264" s="4"/>
      <c r="B264" s="17"/>
      <c r="C264" s="4"/>
      <c r="D264" s="5"/>
      <c r="E264" s="5"/>
      <c r="F264" s="9"/>
    </row>
    <row r="265" spans="1:6" x14ac:dyDescent="0.25">
      <c r="A265" s="4"/>
      <c r="B265" s="17"/>
      <c r="C265" s="4"/>
      <c r="D265" s="5"/>
      <c r="E265" s="5"/>
      <c r="F265" s="9"/>
    </row>
    <row r="266" spans="1:6" x14ac:dyDescent="0.25">
      <c r="A266" s="4"/>
      <c r="B266" s="17"/>
      <c r="C266" s="4"/>
      <c r="D266" s="5"/>
      <c r="E266" s="5"/>
      <c r="F266" s="9"/>
    </row>
    <row r="267" spans="1:6" x14ac:dyDescent="0.25">
      <c r="A267" s="4"/>
      <c r="B267" s="18"/>
      <c r="C267" s="4"/>
      <c r="D267" s="5"/>
      <c r="E267" s="5"/>
      <c r="F267" s="9"/>
    </row>
    <row r="268" spans="1:6" x14ac:dyDescent="0.25">
      <c r="A268" s="4"/>
      <c r="B268" s="17"/>
      <c r="C268" s="4"/>
      <c r="D268" s="5"/>
      <c r="E268" s="5"/>
      <c r="F268" s="9"/>
    </row>
    <row r="269" spans="1:6" x14ac:dyDescent="0.25">
      <c r="A269" s="6"/>
      <c r="B269" s="17"/>
      <c r="C269" s="4"/>
      <c r="D269" s="5"/>
      <c r="E269" s="5"/>
      <c r="F269" s="9"/>
    </row>
    <row r="270" spans="1:6" x14ac:dyDescent="0.25">
      <c r="A270" s="6"/>
      <c r="B270" s="17"/>
      <c r="C270" s="4"/>
      <c r="D270" s="5"/>
      <c r="E270" s="5"/>
      <c r="F270" s="9"/>
    </row>
    <row r="271" spans="1:6" x14ac:dyDescent="0.25">
      <c r="A271" s="4"/>
      <c r="B271" s="17"/>
      <c r="C271" s="4"/>
      <c r="D271" s="5"/>
      <c r="E271" s="5"/>
      <c r="F271" s="9"/>
    </row>
    <row r="272" spans="1:6" x14ac:dyDescent="0.25">
      <c r="A272" s="4"/>
      <c r="B272" s="17"/>
      <c r="C272" s="4"/>
      <c r="D272" s="5"/>
      <c r="E272" s="5"/>
      <c r="F272" s="9"/>
    </row>
    <row r="273" spans="1:6" x14ac:dyDescent="0.25">
      <c r="A273" s="4"/>
      <c r="B273" s="17"/>
      <c r="C273" s="4"/>
      <c r="D273" s="5"/>
      <c r="E273" s="5"/>
      <c r="F273" s="9"/>
    </row>
    <row r="274" spans="1:6" x14ac:dyDescent="0.25">
      <c r="A274" s="4"/>
      <c r="B274" s="17"/>
      <c r="C274" s="4"/>
      <c r="D274" s="5"/>
      <c r="E274" s="5"/>
      <c r="F274" s="9"/>
    </row>
    <row r="275" spans="1:6" x14ac:dyDescent="0.25">
      <c r="A275" s="4"/>
      <c r="B275" s="17"/>
      <c r="C275" s="4"/>
      <c r="D275" s="5"/>
      <c r="E275" s="5"/>
      <c r="F275" s="9"/>
    </row>
    <row r="276" spans="1:6" x14ac:dyDescent="0.25">
      <c r="A276" s="4"/>
      <c r="B276" s="17"/>
      <c r="C276" s="4"/>
      <c r="D276" s="5"/>
      <c r="E276" s="5"/>
      <c r="F276" s="9"/>
    </row>
    <row r="277" spans="1:6" x14ac:dyDescent="0.25">
      <c r="A277" s="4"/>
      <c r="B277" s="17"/>
      <c r="C277" s="4"/>
      <c r="D277" s="5"/>
      <c r="E277" s="5"/>
      <c r="F277" s="9"/>
    </row>
    <row r="278" spans="1:6" x14ac:dyDescent="0.25">
      <c r="A278" s="4"/>
      <c r="B278" s="17"/>
      <c r="C278" s="4"/>
      <c r="D278" s="5"/>
      <c r="E278" s="5"/>
      <c r="F278" s="9"/>
    </row>
    <row r="279" spans="1:6" x14ac:dyDescent="0.25">
      <c r="A279" s="4"/>
      <c r="B279" s="17"/>
      <c r="C279" s="4"/>
      <c r="D279" s="5"/>
      <c r="E279" s="5"/>
      <c r="F279" s="9"/>
    </row>
    <row r="280" spans="1:6" x14ac:dyDescent="0.25">
      <c r="A280" s="4"/>
      <c r="B280" s="17"/>
      <c r="C280" s="4"/>
      <c r="D280" s="5"/>
      <c r="E280" s="5"/>
      <c r="F280" s="9"/>
    </row>
    <row r="281" spans="1:6" x14ac:dyDescent="0.25">
      <c r="A281" s="4"/>
      <c r="B281" s="17"/>
      <c r="C281" s="4"/>
      <c r="D281" s="5"/>
      <c r="E281" s="5"/>
      <c r="F281" s="9"/>
    </row>
    <row r="282" spans="1:6" x14ac:dyDescent="0.25">
      <c r="A282" s="4"/>
      <c r="B282" s="17"/>
      <c r="C282" s="4"/>
      <c r="D282" s="5"/>
      <c r="E282" s="5"/>
      <c r="F282" s="9"/>
    </row>
    <row r="283" spans="1:6" x14ac:dyDescent="0.25">
      <c r="A283" s="4"/>
      <c r="B283" s="17"/>
      <c r="C283" s="4"/>
      <c r="D283" s="5"/>
      <c r="E283" s="5"/>
      <c r="F283" s="9"/>
    </row>
    <row r="284" spans="1:6" x14ac:dyDescent="0.25">
      <c r="A284" s="4"/>
      <c r="B284" s="17"/>
      <c r="C284" s="4"/>
      <c r="D284" s="5"/>
      <c r="E284" s="5"/>
      <c r="F284" s="9"/>
    </row>
    <row r="285" spans="1:6" x14ac:dyDescent="0.25">
      <c r="A285" s="4"/>
      <c r="B285" s="17"/>
      <c r="C285" s="4"/>
      <c r="D285" s="5"/>
      <c r="E285" s="5"/>
      <c r="F285" s="9"/>
    </row>
    <row r="286" spans="1:6" x14ac:dyDescent="0.25">
      <c r="A286" s="4"/>
      <c r="B286" s="17"/>
      <c r="C286" s="4"/>
      <c r="D286" s="5"/>
      <c r="E286" s="5"/>
      <c r="F286" s="9"/>
    </row>
    <row r="287" spans="1:6" x14ac:dyDescent="0.25">
      <c r="A287" s="4"/>
      <c r="B287" s="17"/>
      <c r="C287" s="4"/>
      <c r="D287" s="5"/>
      <c r="E287" s="5"/>
      <c r="F287" s="9"/>
    </row>
    <row r="288" spans="1:6" x14ac:dyDescent="0.25">
      <c r="A288" s="4"/>
      <c r="B288" s="17"/>
      <c r="C288" s="4"/>
      <c r="D288" s="5"/>
      <c r="E288" s="5"/>
      <c r="F288" s="9"/>
    </row>
    <row r="289" spans="1:6" x14ac:dyDescent="0.25">
      <c r="A289" s="4"/>
      <c r="B289" s="17"/>
      <c r="C289" s="4"/>
      <c r="D289" s="5"/>
      <c r="E289" s="5"/>
      <c r="F289" s="9"/>
    </row>
    <row r="290" spans="1:6" x14ac:dyDescent="0.25">
      <c r="A290" s="4"/>
      <c r="B290" s="17"/>
      <c r="C290" s="4"/>
      <c r="D290" s="5"/>
      <c r="E290" s="5"/>
      <c r="F290" s="9"/>
    </row>
    <row r="291" spans="1:6" x14ac:dyDescent="0.25">
      <c r="A291" s="4"/>
      <c r="B291" s="17"/>
      <c r="C291" s="4"/>
      <c r="D291" s="5"/>
      <c r="E291" s="5"/>
      <c r="F291" s="9"/>
    </row>
    <row r="292" spans="1:6" x14ac:dyDescent="0.25">
      <c r="A292" s="4"/>
      <c r="B292" s="17"/>
      <c r="C292" s="4"/>
      <c r="D292" s="5"/>
      <c r="E292" s="5"/>
      <c r="F292" s="9"/>
    </row>
    <row r="293" spans="1:6" x14ac:dyDescent="0.25">
      <c r="A293" s="4"/>
      <c r="B293" s="17"/>
      <c r="C293" s="4"/>
      <c r="D293" s="5"/>
      <c r="E293" s="5"/>
      <c r="F293" s="9"/>
    </row>
    <row r="294" spans="1:6" x14ac:dyDescent="0.25">
      <c r="A294" s="4"/>
      <c r="B294" s="17"/>
      <c r="C294" s="4"/>
      <c r="D294" s="5"/>
      <c r="E294" s="5"/>
      <c r="F294" s="9"/>
    </row>
    <row r="295" spans="1:6" x14ac:dyDescent="0.25">
      <c r="A295" s="4"/>
      <c r="B295" s="17"/>
      <c r="C295" s="4"/>
      <c r="D295" s="5"/>
      <c r="E295" s="5"/>
      <c r="F295" s="9"/>
    </row>
    <row r="296" spans="1:6" x14ac:dyDescent="0.25">
      <c r="A296" s="4"/>
      <c r="B296" s="17"/>
      <c r="C296" s="4"/>
      <c r="D296" s="5"/>
      <c r="E296" s="5"/>
      <c r="F296" s="9"/>
    </row>
    <row r="297" spans="1:6" x14ac:dyDescent="0.25">
      <c r="A297" s="4"/>
      <c r="B297" s="17"/>
      <c r="C297" s="4"/>
      <c r="D297" s="5"/>
      <c r="E297" s="5"/>
      <c r="F297" s="9"/>
    </row>
    <row r="298" spans="1:6" x14ac:dyDescent="0.25">
      <c r="A298" s="4"/>
      <c r="B298" s="17"/>
      <c r="C298" s="4"/>
      <c r="D298" s="5"/>
      <c r="E298" s="5"/>
      <c r="F298" s="9"/>
    </row>
    <row r="299" spans="1:6" x14ac:dyDescent="0.25">
      <c r="A299" s="4"/>
      <c r="B299" s="17"/>
      <c r="C299" s="4"/>
      <c r="D299" s="5"/>
      <c r="E299" s="5"/>
      <c r="F299" s="9"/>
    </row>
    <row r="300" spans="1:6" x14ac:dyDescent="0.25">
      <c r="A300" s="4"/>
      <c r="B300" s="17"/>
      <c r="C300" s="4"/>
      <c r="D300" s="5"/>
      <c r="E300" s="5"/>
      <c r="F300" s="9"/>
    </row>
    <row r="301" spans="1:6" x14ac:dyDescent="0.25">
      <c r="A301" s="4"/>
      <c r="B301" s="17"/>
      <c r="C301" s="4"/>
      <c r="D301" s="5"/>
      <c r="E301" s="5"/>
      <c r="F301" s="9"/>
    </row>
    <row r="302" spans="1:6" x14ac:dyDescent="0.25">
      <c r="A302" s="4"/>
      <c r="B302" s="17"/>
      <c r="C302" s="4"/>
      <c r="D302" s="5"/>
      <c r="E302" s="5"/>
      <c r="F302" s="9"/>
    </row>
    <row r="303" spans="1:6" x14ac:dyDescent="0.25">
      <c r="A303" s="4"/>
      <c r="B303" s="17"/>
      <c r="C303" s="4"/>
      <c r="D303" s="5"/>
      <c r="E303" s="5"/>
      <c r="F303" s="9"/>
    </row>
    <row r="304" spans="1:6" x14ac:dyDescent="0.25">
      <c r="A304" s="4"/>
      <c r="B304" s="17"/>
      <c r="C304" s="4"/>
      <c r="D304" s="5"/>
      <c r="E304" s="5"/>
      <c r="F304" s="9"/>
    </row>
    <row r="305" spans="1:6" x14ac:dyDescent="0.25">
      <c r="A305" s="4"/>
      <c r="B305" s="17"/>
      <c r="C305" s="4"/>
      <c r="D305" s="5"/>
      <c r="E305" s="5"/>
      <c r="F305" s="9"/>
    </row>
    <row r="306" spans="1:6" x14ac:dyDescent="0.25">
      <c r="A306" s="4"/>
      <c r="B306" s="17"/>
      <c r="C306" s="4"/>
      <c r="D306" s="5"/>
      <c r="E306" s="5"/>
      <c r="F306" s="9"/>
    </row>
    <row r="307" spans="1:6" x14ac:dyDescent="0.25">
      <c r="A307" s="4"/>
      <c r="B307" s="17"/>
      <c r="C307" s="4"/>
      <c r="D307" s="5"/>
      <c r="E307" s="5"/>
      <c r="F307" s="9"/>
    </row>
    <row r="308" spans="1:6" x14ac:dyDescent="0.25">
      <c r="A308" s="4"/>
      <c r="B308" s="17"/>
      <c r="C308" s="4"/>
      <c r="D308" s="5"/>
      <c r="E308" s="5"/>
      <c r="F308" s="9"/>
    </row>
    <row r="309" spans="1:6" x14ac:dyDescent="0.25">
      <c r="A309" s="4"/>
      <c r="B309" s="17"/>
      <c r="C309" s="4"/>
      <c r="D309" s="5"/>
      <c r="E309" s="5"/>
      <c r="F309" s="9"/>
    </row>
    <row r="310" spans="1:6" x14ac:dyDescent="0.25">
      <c r="A310" s="4"/>
      <c r="B310" s="17"/>
      <c r="C310" s="4"/>
      <c r="D310" s="5"/>
      <c r="E310" s="5"/>
      <c r="F310" s="9"/>
    </row>
    <row r="311" spans="1:6" x14ac:dyDescent="0.25">
      <c r="A311" s="4"/>
      <c r="B311" s="17"/>
      <c r="C311" s="4"/>
      <c r="D311" s="5"/>
      <c r="E311" s="5"/>
      <c r="F311" s="9"/>
    </row>
    <row r="312" spans="1:6" x14ac:dyDescent="0.25">
      <c r="A312" s="4"/>
      <c r="B312" s="17"/>
      <c r="C312" s="4"/>
      <c r="D312" s="5"/>
      <c r="E312" s="5"/>
      <c r="F312" s="9"/>
    </row>
    <row r="313" spans="1:6" x14ac:dyDescent="0.25">
      <c r="A313" s="4"/>
      <c r="B313" s="17"/>
      <c r="C313" s="4"/>
      <c r="D313" s="5"/>
      <c r="E313" s="5"/>
      <c r="F313" s="9"/>
    </row>
    <row r="314" spans="1:6" x14ac:dyDescent="0.25">
      <c r="A314" s="4"/>
      <c r="B314" s="17"/>
      <c r="C314" s="4"/>
      <c r="D314" s="5"/>
      <c r="E314" s="5"/>
      <c r="F314" s="9"/>
    </row>
    <row r="315" spans="1:6" x14ac:dyDescent="0.25">
      <c r="A315" s="4"/>
      <c r="B315" s="17"/>
      <c r="C315" s="4"/>
      <c r="D315" s="5"/>
      <c r="E315" s="5"/>
      <c r="F315" s="9"/>
    </row>
    <row r="316" spans="1:6" x14ac:dyDescent="0.25">
      <c r="A316" s="4"/>
      <c r="B316" s="17"/>
      <c r="C316" s="4"/>
      <c r="D316" s="5"/>
      <c r="E316" s="5"/>
      <c r="F316" s="9"/>
    </row>
    <row r="317" spans="1:6" x14ac:dyDescent="0.25">
      <c r="A317" s="4"/>
      <c r="B317" s="17"/>
      <c r="C317" s="4"/>
      <c r="D317" s="5"/>
      <c r="E317" s="5"/>
      <c r="F317" s="9"/>
    </row>
    <row r="318" spans="1:6" x14ac:dyDescent="0.25">
      <c r="A318" s="4"/>
      <c r="B318" s="17"/>
      <c r="C318" s="4"/>
      <c r="D318" s="5"/>
      <c r="E318" s="5"/>
      <c r="F318" s="9"/>
    </row>
    <row r="319" spans="1:6" x14ac:dyDescent="0.25">
      <c r="A319" s="4"/>
      <c r="B319" s="17"/>
      <c r="C319" s="4"/>
      <c r="D319" s="5"/>
      <c r="E319" s="5"/>
      <c r="F319" s="9"/>
    </row>
    <row r="320" spans="1:6" x14ac:dyDescent="0.25">
      <c r="A320" s="4"/>
      <c r="B320" s="17"/>
      <c r="C320" s="4"/>
      <c r="D320" s="5"/>
      <c r="E320" s="5"/>
      <c r="F320" s="9"/>
    </row>
    <row r="321" spans="1:12" x14ac:dyDescent="0.25">
      <c r="A321" s="4"/>
      <c r="B321" s="17"/>
      <c r="C321" s="4"/>
      <c r="D321" s="5"/>
      <c r="E321" s="5"/>
      <c r="F321" s="9"/>
    </row>
    <row r="322" spans="1:12" x14ac:dyDescent="0.25">
      <c r="A322" s="4"/>
      <c r="B322" s="17"/>
      <c r="C322" s="4"/>
      <c r="D322" s="5"/>
      <c r="E322" s="5"/>
      <c r="F322" s="9"/>
    </row>
    <row r="323" spans="1:12" x14ac:dyDescent="0.25">
      <c r="A323" s="4"/>
      <c r="B323" s="17"/>
      <c r="C323" s="4"/>
      <c r="D323" s="5"/>
      <c r="E323" s="5"/>
      <c r="F323" s="9"/>
    </row>
    <row r="324" spans="1:12" x14ac:dyDescent="0.25">
      <c r="A324" s="4"/>
      <c r="B324" s="17"/>
      <c r="C324" s="4"/>
      <c r="D324" s="5"/>
      <c r="E324" s="5"/>
      <c r="F324" s="9"/>
    </row>
    <row r="325" spans="1:12" x14ac:dyDescent="0.25">
      <c r="A325" s="4"/>
      <c r="B325" s="17"/>
      <c r="C325" s="4"/>
      <c r="D325" s="5"/>
      <c r="E325" s="5"/>
      <c r="F325" s="9"/>
    </row>
    <row r="326" spans="1:12" x14ac:dyDescent="0.25">
      <c r="A326" s="4"/>
      <c r="B326" s="17"/>
      <c r="C326" s="4"/>
      <c r="D326" s="5"/>
      <c r="E326" s="5"/>
      <c r="F326" s="9"/>
    </row>
    <row r="327" spans="1:12" x14ac:dyDescent="0.25">
      <c r="A327" s="4"/>
      <c r="B327" s="17"/>
      <c r="C327" s="4"/>
      <c r="D327" s="5"/>
      <c r="E327" s="5"/>
      <c r="F327" s="9"/>
    </row>
    <row r="328" spans="1:12" x14ac:dyDescent="0.25">
      <c r="A328" s="4"/>
      <c r="B328" s="17"/>
      <c r="C328" s="4"/>
      <c r="D328" s="5"/>
      <c r="E328" s="5"/>
      <c r="F328" s="9"/>
    </row>
    <row r="329" spans="1:12" x14ac:dyDescent="0.25">
      <c r="A329" s="4"/>
      <c r="B329" s="17"/>
      <c r="C329" s="4"/>
      <c r="D329" s="5"/>
      <c r="E329" s="5"/>
      <c r="F329" s="9"/>
    </row>
    <row r="330" spans="1:12" x14ac:dyDescent="0.25">
      <c r="A330" s="4"/>
      <c r="B330" s="17"/>
      <c r="C330" s="4"/>
      <c r="D330" s="5"/>
      <c r="E330" s="5"/>
      <c r="F330" s="9"/>
    </row>
    <row r="331" spans="1:12" x14ac:dyDescent="0.25">
      <c r="A331" s="4"/>
      <c r="B331" s="17"/>
      <c r="C331" s="4"/>
      <c r="D331" s="5"/>
      <c r="E331" s="5"/>
      <c r="F331" s="9"/>
    </row>
    <row r="332" spans="1:12" x14ac:dyDescent="0.25">
      <c r="A332" s="4"/>
      <c r="B332" s="17"/>
      <c r="C332" s="4"/>
      <c r="D332" s="5"/>
      <c r="E332" s="5"/>
      <c r="F332" s="9"/>
    </row>
    <row r="333" spans="1:12" x14ac:dyDescent="0.25">
      <c r="A333" s="4"/>
      <c r="B333" s="17"/>
      <c r="C333" s="4"/>
      <c r="D333" s="5"/>
      <c r="E333" s="5"/>
      <c r="F333" s="9"/>
      <c r="H333" s="108"/>
      <c r="I333" s="108"/>
      <c r="J333" s="108"/>
      <c r="K333" s="108"/>
      <c r="L333" s="108"/>
    </row>
    <row r="334" spans="1:12" x14ac:dyDescent="0.25">
      <c r="A334" s="4"/>
      <c r="B334" s="17"/>
      <c r="C334" s="4"/>
      <c r="D334" s="5"/>
      <c r="E334" s="5"/>
      <c r="F334" s="9"/>
      <c r="H334" s="11"/>
      <c r="K334" s="11"/>
    </row>
    <row r="335" spans="1:12" x14ac:dyDescent="0.25">
      <c r="A335" s="4"/>
      <c r="B335" s="17"/>
      <c r="C335" s="4"/>
      <c r="D335" s="5"/>
      <c r="E335" s="5"/>
      <c r="F335" s="9"/>
      <c r="H335" s="2"/>
      <c r="K335" s="1"/>
    </row>
    <row r="336" spans="1:12" x14ac:dyDescent="0.25">
      <c r="A336" s="4"/>
      <c r="B336" s="17"/>
      <c r="C336" s="4"/>
      <c r="D336" s="5"/>
      <c r="E336" s="5"/>
      <c r="F336" s="9"/>
    </row>
    <row r="337" spans="1:11" x14ac:dyDescent="0.25">
      <c r="A337" s="4"/>
      <c r="B337" s="17"/>
      <c r="C337" s="4"/>
      <c r="D337" s="5"/>
      <c r="E337" s="5"/>
      <c r="F337" s="9"/>
      <c r="I337" s="107"/>
      <c r="J337" s="107"/>
      <c r="K337" s="2"/>
    </row>
    <row r="338" spans="1:11" x14ac:dyDescent="0.25">
      <c r="A338" s="4"/>
      <c r="B338" s="17"/>
      <c r="C338" s="4"/>
      <c r="D338" s="5"/>
      <c r="E338" s="5"/>
      <c r="F338" s="9"/>
      <c r="I338" s="107"/>
      <c r="J338" s="107"/>
      <c r="K338" s="2"/>
    </row>
    <row r="339" spans="1:11" x14ac:dyDescent="0.25">
      <c r="A339" s="4"/>
      <c r="B339" s="17"/>
      <c r="C339" s="4"/>
      <c r="D339" s="5"/>
      <c r="E339" s="5"/>
      <c r="F339" s="9"/>
      <c r="I339" s="107"/>
      <c r="J339" s="107"/>
      <c r="K339" s="2"/>
    </row>
    <row r="340" spans="1:11" x14ac:dyDescent="0.25">
      <c r="A340" s="4"/>
      <c r="B340" s="17"/>
      <c r="C340" s="4"/>
      <c r="D340" s="5"/>
      <c r="E340" s="5"/>
      <c r="F340" s="9"/>
    </row>
    <row r="341" spans="1:11" x14ac:dyDescent="0.25">
      <c r="A341" s="4"/>
      <c r="B341" s="17"/>
      <c r="C341" s="4"/>
      <c r="D341" s="5"/>
      <c r="E341" s="5"/>
      <c r="F341" s="9"/>
    </row>
    <row r="342" spans="1:11" x14ac:dyDescent="0.25">
      <c r="A342" s="4"/>
      <c r="B342" s="17"/>
      <c r="C342" s="4"/>
      <c r="D342" s="5"/>
      <c r="E342" s="5"/>
      <c r="F342" s="9"/>
    </row>
    <row r="343" spans="1:11" ht="15.75" thickBot="1" x14ac:dyDescent="0.3">
      <c r="A343" s="4"/>
      <c r="B343" s="17"/>
      <c r="C343" s="4"/>
      <c r="D343" s="5"/>
      <c r="E343" s="5"/>
      <c r="F343" s="9"/>
      <c r="H343" s="12"/>
      <c r="K343" s="12"/>
    </row>
    <row r="344" spans="1:11" ht="15.75" thickTop="1" x14ac:dyDescent="0.25">
      <c r="A344" s="4"/>
      <c r="B344" s="17"/>
      <c r="C344" s="4"/>
      <c r="D344" s="5"/>
      <c r="E344" s="5"/>
      <c r="F344" s="9"/>
    </row>
    <row r="345" spans="1:11" x14ac:dyDescent="0.25">
      <c r="A345" s="4"/>
      <c r="B345" s="17"/>
      <c r="C345" s="4"/>
      <c r="D345" s="5"/>
      <c r="E345" s="5"/>
      <c r="F345" s="9"/>
    </row>
    <row r="346" spans="1:11" x14ac:dyDescent="0.25">
      <c r="A346" s="4"/>
      <c r="B346" s="17"/>
      <c r="C346" s="4"/>
      <c r="D346" s="5"/>
      <c r="E346" s="5"/>
      <c r="F346" s="9"/>
      <c r="I346" s="13"/>
    </row>
    <row r="347" spans="1:11" x14ac:dyDescent="0.25">
      <c r="A347" s="30"/>
      <c r="B347" s="18"/>
      <c r="C347" s="31"/>
      <c r="D347" s="9"/>
      <c r="E347" s="9"/>
      <c r="F347" s="9"/>
    </row>
    <row r="348" spans="1:11" x14ac:dyDescent="0.25">
      <c r="A348" s="6"/>
      <c r="B348" s="17"/>
      <c r="C348" s="20"/>
      <c r="D348" s="5"/>
      <c r="E348" s="5"/>
      <c r="F348" s="5"/>
    </row>
    <row r="349" spans="1:11" x14ac:dyDescent="0.25">
      <c r="A349" s="6"/>
      <c r="B349" s="17"/>
      <c r="C349" s="20"/>
      <c r="D349" s="5"/>
      <c r="E349" s="5"/>
      <c r="F349" s="5"/>
    </row>
    <row r="350" spans="1:11" x14ac:dyDescent="0.25">
      <c r="A350" s="6"/>
      <c r="B350" s="17"/>
      <c r="C350" s="20"/>
      <c r="D350" s="5"/>
      <c r="E350" s="5"/>
      <c r="F350" s="5"/>
    </row>
    <row r="351" spans="1:11" x14ac:dyDescent="0.25">
      <c r="A351" s="6"/>
      <c r="B351" s="17"/>
      <c r="C351" s="20"/>
      <c r="D351" s="5"/>
      <c r="E351" s="5"/>
      <c r="F351" s="5"/>
    </row>
    <row r="352" spans="1:11" x14ac:dyDescent="0.25">
      <c r="A352" s="6"/>
      <c r="B352" s="17"/>
      <c r="C352" s="20"/>
      <c r="D352" s="5"/>
      <c r="E352" s="5"/>
      <c r="F352" s="5"/>
    </row>
    <row r="353" spans="1:6" x14ac:dyDescent="0.25">
      <c r="A353" s="6"/>
      <c r="B353" s="17"/>
      <c r="C353" s="20"/>
      <c r="D353" s="5"/>
      <c r="E353" s="5"/>
      <c r="F353" s="5"/>
    </row>
    <row r="354" spans="1:6" x14ac:dyDescent="0.25">
      <c r="A354" s="6"/>
      <c r="B354" s="17"/>
      <c r="C354" s="20"/>
      <c r="D354" s="5"/>
      <c r="E354" s="5"/>
      <c r="F354" s="5"/>
    </row>
    <row r="355" spans="1:6" x14ac:dyDescent="0.25">
      <c r="A355" s="6"/>
      <c r="B355" s="17"/>
      <c r="C355" s="20"/>
      <c r="D355" s="5"/>
      <c r="E355" s="5"/>
      <c r="F355" s="5"/>
    </row>
    <row r="356" spans="1:6" x14ac:dyDescent="0.25">
      <c r="A356" s="6"/>
      <c r="B356" s="17"/>
      <c r="C356" s="20"/>
      <c r="D356" s="5"/>
      <c r="E356" s="5"/>
      <c r="F356" s="5"/>
    </row>
    <row r="357" spans="1:6" x14ac:dyDescent="0.25">
      <c r="A357" s="6"/>
      <c r="B357" s="17"/>
      <c r="C357" s="20"/>
      <c r="D357" s="5"/>
      <c r="E357" s="5"/>
      <c r="F357" s="5"/>
    </row>
    <row r="358" spans="1:6" x14ac:dyDescent="0.25">
      <c r="A358" s="6"/>
      <c r="B358" s="17"/>
      <c r="C358" s="20"/>
      <c r="D358" s="5"/>
      <c r="E358" s="5"/>
      <c r="F358" s="5"/>
    </row>
    <row r="359" spans="1:6" x14ac:dyDescent="0.25">
      <c r="A359" s="6"/>
      <c r="B359" s="17"/>
      <c r="C359" s="20"/>
      <c r="D359" s="5"/>
      <c r="E359" s="5"/>
      <c r="F359" s="5"/>
    </row>
    <row r="360" spans="1:6" x14ac:dyDescent="0.25">
      <c r="A360" s="6"/>
      <c r="B360" s="17"/>
      <c r="C360" s="20"/>
      <c r="D360" s="5"/>
      <c r="E360" s="5"/>
      <c r="F360" s="5"/>
    </row>
    <row r="361" spans="1:6" x14ac:dyDescent="0.25">
      <c r="A361" s="6"/>
      <c r="B361" s="17"/>
      <c r="C361" s="20"/>
      <c r="D361" s="5"/>
      <c r="E361" s="5"/>
      <c r="F361" s="5"/>
    </row>
    <row r="362" spans="1:6" x14ac:dyDescent="0.25">
      <c r="A362" s="6"/>
      <c r="B362" s="17"/>
      <c r="C362" s="20"/>
      <c r="D362" s="5"/>
      <c r="E362" s="5"/>
      <c r="F362" s="5"/>
    </row>
    <row r="363" spans="1:6" x14ac:dyDescent="0.25">
      <c r="A363" s="6"/>
      <c r="B363" s="17"/>
      <c r="C363" s="20"/>
      <c r="D363" s="5"/>
      <c r="E363" s="5"/>
      <c r="F363" s="5"/>
    </row>
    <row r="364" spans="1:6" x14ac:dyDescent="0.25">
      <c r="A364" s="6"/>
      <c r="B364" s="17"/>
      <c r="C364" s="20"/>
      <c r="D364" s="5"/>
      <c r="E364" s="5"/>
      <c r="F364" s="5"/>
    </row>
    <row r="365" spans="1:6" x14ac:dyDescent="0.25">
      <c r="A365" s="6"/>
      <c r="B365" s="17"/>
      <c r="C365" s="20"/>
      <c r="D365" s="5"/>
      <c r="E365" s="5"/>
      <c r="F365" s="5"/>
    </row>
    <row r="366" spans="1:6" x14ac:dyDescent="0.25">
      <c r="A366" s="6"/>
      <c r="B366" s="17"/>
      <c r="C366" s="20"/>
      <c r="D366" s="5"/>
      <c r="E366" s="5"/>
      <c r="F366" s="5"/>
    </row>
    <row r="367" spans="1:6" x14ac:dyDescent="0.25">
      <c r="A367" s="6"/>
      <c r="B367" s="17"/>
      <c r="C367" s="20"/>
      <c r="D367" s="5"/>
      <c r="E367" s="5"/>
      <c r="F367" s="5"/>
    </row>
    <row r="368" spans="1:6" x14ac:dyDescent="0.25">
      <c r="A368" s="6"/>
      <c r="B368" s="17"/>
      <c r="C368" s="20"/>
      <c r="D368" s="5"/>
      <c r="E368" s="5"/>
      <c r="F368" s="5"/>
    </row>
    <row r="369" spans="1:6" x14ac:dyDescent="0.25">
      <c r="A369" s="6"/>
      <c r="B369" s="17"/>
      <c r="C369" s="20"/>
      <c r="D369" s="5"/>
      <c r="E369" s="5"/>
      <c r="F369" s="5"/>
    </row>
    <row r="370" spans="1:6" x14ac:dyDescent="0.25">
      <c r="A370" s="6"/>
      <c r="B370" s="17"/>
      <c r="C370" s="20"/>
      <c r="D370" s="5"/>
      <c r="E370" s="5"/>
      <c r="F370" s="5"/>
    </row>
    <row r="371" spans="1:6" x14ac:dyDescent="0.25">
      <c r="A371" s="6"/>
      <c r="B371" s="17"/>
      <c r="C371" s="20"/>
      <c r="D371" s="5"/>
      <c r="E371" s="5"/>
      <c r="F371" s="5"/>
    </row>
    <row r="372" spans="1:6" x14ac:dyDescent="0.25">
      <c r="A372" s="6"/>
      <c r="B372" s="17"/>
      <c r="C372" s="20"/>
      <c r="D372" s="5"/>
      <c r="E372" s="5"/>
      <c r="F372" s="5"/>
    </row>
    <row r="373" spans="1:6" x14ac:dyDescent="0.25">
      <c r="A373" s="6"/>
      <c r="B373" s="17"/>
      <c r="C373" s="20"/>
      <c r="D373" s="5"/>
      <c r="E373" s="5"/>
      <c r="F373" s="5"/>
    </row>
    <row r="374" spans="1:6" x14ac:dyDescent="0.25">
      <c r="A374" s="6"/>
      <c r="B374" s="17"/>
      <c r="C374" s="20"/>
      <c r="D374" s="5"/>
      <c r="E374" s="5"/>
      <c r="F374" s="5"/>
    </row>
    <row r="375" spans="1:6" x14ac:dyDescent="0.25">
      <c r="A375" s="6"/>
      <c r="B375" s="17"/>
      <c r="C375" s="23"/>
      <c r="D375" s="5"/>
      <c r="E375" s="5"/>
      <c r="F375" s="5"/>
    </row>
    <row r="376" spans="1:6" x14ac:dyDescent="0.25">
      <c r="A376" s="6"/>
      <c r="B376" s="17"/>
      <c r="C376" s="20"/>
      <c r="D376" s="5"/>
      <c r="E376" s="5"/>
      <c r="F376" s="5"/>
    </row>
    <row r="377" spans="1:6" x14ac:dyDescent="0.25">
      <c r="A377" s="6"/>
      <c r="B377" s="17"/>
      <c r="C377" s="20"/>
      <c r="D377" s="5"/>
      <c r="E377" s="5"/>
      <c r="F377" s="5"/>
    </row>
    <row r="378" spans="1:6" x14ac:dyDescent="0.25">
      <c r="A378" s="6"/>
      <c r="B378" s="17"/>
      <c r="C378" s="20"/>
      <c r="D378" s="5"/>
      <c r="E378" s="5"/>
      <c r="F378" s="5"/>
    </row>
    <row r="379" spans="1:6" x14ac:dyDescent="0.25">
      <c r="A379" s="6"/>
      <c r="B379" s="17"/>
      <c r="C379" s="20"/>
      <c r="D379" s="5"/>
      <c r="E379" s="5"/>
      <c r="F379" s="5"/>
    </row>
    <row r="380" spans="1:6" x14ac:dyDescent="0.25">
      <c r="A380" s="6"/>
      <c r="B380" s="17"/>
      <c r="C380" s="20"/>
      <c r="D380" s="5"/>
      <c r="E380" s="5"/>
      <c r="F380" s="5"/>
    </row>
    <row r="381" spans="1:6" x14ac:dyDescent="0.25">
      <c r="A381" s="6"/>
      <c r="B381" s="17"/>
      <c r="C381" s="20"/>
      <c r="D381" s="5"/>
      <c r="E381" s="5"/>
      <c r="F381" s="5"/>
    </row>
    <row r="382" spans="1:6" x14ac:dyDescent="0.25">
      <c r="A382" s="6"/>
      <c r="B382" s="17"/>
      <c r="C382" s="20"/>
      <c r="D382" s="5"/>
      <c r="E382" s="5"/>
      <c r="F382" s="5"/>
    </row>
    <row r="383" spans="1:6" x14ac:dyDescent="0.25">
      <c r="A383" s="6"/>
      <c r="B383" s="17"/>
      <c r="C383" s="20"/>
      <c r="D383" s="5"/>
      <c r="E383" s="5"/>
      <c r="F383" s="5"/>
    </row>
    <row r="384" spans="1:6" x14ac:dyDescent="0.25">
      <c r="A384" s="6"/>
      <c r="B384" s="17"/>
      <c r="C384" s="20"/>
      <c r="D384" s="5"/>
      <c r="E384" s="5"/>
      <c r="F384" s="5"/>
    </row>
    <row r="385" spans="1:6" x14ac:dyDescent="0.25">
      <c r="A385" s="6"/>
      <c r="B385" s="17"/>
      <c r="C385" s="20"/>
      <c r="D385" s="5"/>
      <c r="E385" s="5"/>
      <c r="F385" s="5"/>
    </row>
    <row r="386" spans="1:6" x14ac:dyDescent="0.25">
      <c r="A386" s="6"/>
      <c r="B386" s="17"/>
      <c r="C386" s="20"/>
      <c r="D386" s="5"/>
      <c r="E386" s="5"/>
      <c r="F386" s="5"/>
    </row>
    <row r="387" spans="1:6" x14ac:dyDescent="0.25">
      <c r="A387" s="6"/>
      <c r="B387" s="17"/>
      <c r="C387" s="20"/>
      <c r="D387" s="5"/>
      <c r="E387" s="5"/>
      <c r="F387" s="5"/>
    </row>
    <row r="388" spans="1:6" x14ac:dyDescent="0.25">
      <c r="A388" s="6"/>
      <c r="B388" s="17"/>
      <c r="C388" s="20"/>
      <c r="D388" s="5"/>
      <c r="E388" s="5"/>
      <c r="F388" s="5"/>
    </row>
    <row r="389" spans="1:6" x14ac:dyDescent="0.25">
      <c r="A389" s="6"/>
      <c r="B389" s="17"/>
      <c r="C389" s="20"/>
      <c r="D389" s="5"/>
      <c r="E389" s="5"/>
      <c r="F389" s="5"/>
    </row>
    <row r="390" spans="1:6" x14ac:dyDescent="0.25">
      <c r="A390" s="6"/>
      <c r="B390" s="17"/>
      <c r="C390" s="20"/>
      <c r="D390" s="5"/>
      <c r="E390" s="5"/>
      <c r="F390" s="5"/>
    </row>
    <row r="391" spans="1:6" x14ac:dyDescent="0.25">
      <c r="A391" s="24"/>
      <c r="C391" s="25"/>
    </row>
  </sheetData>
  <mergeCells count="38">
    <mergeCell ref="I19:J19"/>
    <mergeCell ref="H7:L7"/>
    <mergeCell ref="I15:J15"/>
    <mergeCell ref="I16:J16"/>
    <mergeCell ref="I17:J17"/>
    <mergeCell ref="I18:J18"/>
    <mergeCell ref="I56:J56"/>
    <mergeCell ref="I20:J20"/>
    <mergeCell ref="H27:L27"/>
    <mergeCell ref="I37:J37"/>
    <mergeCell ref="I38:J38"/>
    <mergeCell ref="I39:J39"/>
    <mergeCell ref="I40:J40"/>
    <mergeCell ref="I41:J41"/>
    <mergeCell ref="I43:J43"/>
    <mergeCell ref="H47:L47"/>
    <mergeCell ref="H49:L49"/>
    <mergeCell ref="I55:J55"/>
    <mergeCell ref="H214:L214"/>
    <mergeCell ref="I57:J57"/>
    <mergeCell ref="I59:J59"/>
    <mergeCell ref="I60:J60"/>
    <mergeCell ref="I61:J61"/>
    <mergeCell ref="H65:L65"/>
    <mergeCell ref="I72:J72"/>
    <mergeCell ref="I73:J73"/>
    <mergeCell ref="I74:J74"/>
    <mergeCell ref="I76:J76"/>
    <mergeCell ref="I77:J77"/>
    <mergeCell ref="I78:J78"/>
    <mergeCell ref="I338:J338"/>
    <mergeCell ref="I339:J339"/>
    <mergeCell ref="I218:J218"/>
    <mergeCell ref="I219:J219"/>
    <mergeCell ref="I220:J220"/>
    <mergeCell ref="I221:J221"/>
    <mergeCell ref="H333:L333"/>
    <mergeCell ref="I337:J337"/>
  </mergeCells>
  <pageMargins left="0.7" right="0.7" top="0.75" bottom="0.75" header="0.3" footer="0.3"/>
  <pageSetup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GASTO CORRIENTE 2015-18</vt:lpstr>
      <vt:lpstr>CUENTA NUEVA</vt:lpstr>
      <vt:lpstr>INFRA 2015-2018</vt:lpstr>
      <vt:lpstr>FOND. SANEAMIENTO</vt:lpstr>
      <vt:lpstr>FORTALECIMIENTO 2015-18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</dc:creator>
  <cp:lastModifiedBy>MUNICIPIO DE TONAYA</cp:lastModifiedBy>
  <cp:lastPrinted>2016-03-15T20:33:34Z</cp:lastPrinted>
  <dcterms:created xsi:type="dcterms:W3CDTF">2012-10-05T21:52:31Z</dcterms:created>
  <dcterms:modified xsi:type="dcterms:W3CDTF">2016-04-13T15:34:28Z</dcterms:modified>
</cp:coreProperties>
</file>